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"/>
    </mc:Choice>
  </mc:AlternateContent>
  <xr:revisionPtr revIDLastSave="0" documentId="8_{6BB28E60-21D6-4BA1-99C3-E13AB3BFA9CD}" xr6:coauthVersionLast="47" xr6:coauthVersionMax="47" xr10:uidLastSave="{00000000-0000-0000-0000-000000000000}"/>
  <bookViews>
    <workbookView xWindow="-108" yWindow="-108" windowWidth="23256" windowHeight="12456" xr2:uid="{97B0F2CC-9A42-41FD-A06D-7E5D6F978D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/>
  <c r="I74" i="1"/>
  <c r="H74" i="1"/>
  <c r="G74" i="1"/>
  <c r="F74" i="1"/>
  <c r="E74" i="1"/>
  <c r="D74" i="1"/>
  <c r="C74" i="1"/>
  <c r="O60" i="1"/>
  <c r="N60" i="1"/>
  <c r="M60" i="1"/>
  <c r="L60" i="1"/>
  <c r="K60" i="1"/>
  <c r="J60" i="1"/>
  <c r="I60" i="1"/>
  <c r="H60" i="1"/>
  <c r="G60" i="1"/>
  <c r="F60" i="1"/>
  <c r="E60" i="1"/>
  <c r="E59" i="1" s="1"/>
  <c r="E3" i="1" s="1"/>
  <c r="D60" i="1"/>
  <c r="D59" i="1" s="1"/>
  <c r="C60" i="1"/>
  <c r="O59" i="1"/>
  <c r="N59" i="1"/>
  <c r="M59" i="1"/>
  <c r="L59" i="1"/>
  <c r="K59" i="1"/>
  <c r="J59" i="1"/>
  <c r="I59" i="1"/>
  <c r="H59" i="1"/>
  <c r="G59" i="1"/>
  <c r="F59" i="1"/>
  <c r="F3" i="1" s="1"/>
  <c r="C59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48" i="1"/>
  <c r="N48" i="1"/>
  <c r="M48" i="1"/>
  <c r="L48" i="1"/>
  <c r="K48" i="1"/>
  <c r="J48" i="1"/>
  <c r="I48" i="1"/>
  <c r="H48" i="1"/>
  <c r="H40" i="1" s="1"/>
  <c r="H3" i="1" s="1"/>
  <c r="G48" i="1"/>
  <c r="G40" i="1" s="1"/>
  <c r="G3" i="1" s="1"/>
  <c r="F48" i="1"/>
  <c r="E48" i="1"/>
  <c r="D48" i="1"/>
  <c r="C48" i="1"/>
  <c r="O40" i="1"/>
  <c r="N40" i="1"/>
  <c r="M40" i="1"/>
  <c r="L40" i="1"/>
  <c r="K40" i="1"/>
  <c r="J40" i="1"/>
  <c r="I40" i="1"/>
  <c r="F40" i="1"/>
  <c r="E40" i="1"/>
  <c r="D40" i="1"/>
  <c r="C40" i="1"/>
  <c r="O35" i="1"/>
  <c r="N35" i="1"/>
  <c r="M35" i="1"/>
  <c r="L35" i="1"/>
  <c r="K35" i="1"/>
  <c r="J35" i="1"/>
  <c r="I35" i="1"/>
  <c r="I3" i="1" s="1"/>
  <c r="H35" i="1"/>
  <c r="G35" i="1"/>
  <c r="F35" i="1"/>
  <c r="E35" i="1"/>
  <c r="D35" i="1"/>
  <c r="C35" i="1"/>
  <c r="O31" i="1"/>
  <c r="N31" i="1"/>
  <c r="M31" i="1"/>
  <c r="L31" i="1"/>
  <c r="K31" i="1"/>
  <c r="K30" i="1" s="1"/>
  <c r="K3" i="1" s="1"/>
  <c r="J31" i="1"/>
  <c r="J30" i="1" s="1"/>
  <c r="J3" i="1" s="1"/>
  <c r="I31" i="1"/>
  <c r="H31" i="1"/>
  <c r="G31" i="1"/>
  <c r="F31" i="1"/>
  <c r="E31" i="1"/>
  <c r="D31" i="1"/>
  <c r="C31" i="1"/>
  <c r="O30" i="1"/>
  <c r="N30" i="1"/>
  <c r="M30" i="1"/>
  <c r="L30" i="1"/>
  <c r="I30" i="1"/>
  <c r="H30" i="1"/>
  <c r="G30" i="1"/>
  <c r="F30" i="1"/>
  <c r="E30" i="1"/>
  <c r="D30" i="1"/>
  <c r="C30" i="1"/>
  <c r="O23" i="1"/>
  <c r="N23" i="1"/>
  <c r="M23" i="1"/>
  <c r="L23" i="1"/>
  <c r="L3" i="1" s="1"/>
  <c r="K23" i="1"/>
  <c r="J23" i="1"/>
  <c r="I23" i="1"/>
  <c r="H23" i="1"/>
  <c r="G23" i="1"/>
  <c r="F23" i="1"/>
  <c r="E23" i="1"/>
  <c r="D23" i="1"/>
  <c r="C23" i="1"/>
  <c r="O20" i="1"/>
  <c r="N20" i="1"/>
  <c r="M20" i="1"/>
  <c r="M3" i="1" s="1"/>
  <c r="L20" i="1"/>
  <c r="K20" i="1"/>
  <c r="J20" i="1"/>
  <c r="I20" i="1"/>
  <c r="H20" i="1"/>
  <c r="G20" i="1"/>
  <c r="F20" i="1"/>
  <c r="E20" i="1"/>
  <c r="D20" i="1"/>
  <c r="C20" i="1"/>
  <c r="O14" i="1"/>
  <c r="N14" i="1"/>
  <c r="N3" i="1" s="1"/>
  <c r="M14" i="1"/>
  <c r="L14" i="1"/>
  <c r="K14" i="1"/>
  <c r="J14" i="1"/>
  <c r="I14" i="1"/>
  <c r="H14" i="1"/>
  <c r="G14" i="1"/>
  <c r="F14" i="1"/>
  <c r="E14" i="1"/>
  <c r="D14" i="1"/>
  <c r="C14" i="1"/>
  <c r="O4" i="1"/>
  <c r="O3" i="1" s="1"/>
  <c r="N4" i="1"/>
  <c r="M4" i="1"/>
  <c r="L4" i="1"/>
  <c r="K4" i="1"/>
  <c r="J4" i="1"/>
  <c r="I4" i="1"/>
  <c r="H4" i="1"/>
  <c r="G4" i="1"/>
  <c r="F4" i="1"/>
  <c r="E4" i="1"/>
  <c r="D4" i="1"/>
  <c r="D3" i="1" s="1"/>
  <c r="C4" i="1"/>
  <c r="C3" i="1" s="1"/>
</calcChain>
</file>

<file path=xl/sharedStrings.xml><?xml version="1.0" encoding="utf-8"?>
<sst xmlns="http://schemas.openxmlformats.org/spreadsheetml/2006/main" count="90" uniqueCount="87">
  <si>
    <t>Tribunal de Justicia Administrativa del Estado de Guanajuato</t>
  </si>
  <si>
    <t>Total</t>
  </si>
  <si>
    <t>Calendario de Ingresos del Ejercicio Fiscal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</si>
  <si>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</si>
  <si>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</si>
  <si>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</si>
  <si>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</si>
  <si>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</si>
  <si>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</si>
  <si>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</si>
  <si>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</si>
  <si>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</si>
  <si>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</si>
  <si>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</si>
  <si>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</si>
  <si>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</si>
  <si>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</si>
  <si>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</si>
  <si>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</si>
  <si>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</si>
  <si>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</si>
  <si>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</si>
  <si>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</si>
  <si>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</si>
  <si>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</si>
  <si>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</si>
  <si>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</si>
  <si>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</si>
  <si>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</si>
  <si>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</si>
  <si>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</si>
  <si>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</si>
  <si>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</si>
  <si>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</si>
  <si>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</si>
  <si>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</si>
  <si>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</si>
  <si>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</si>
  <si>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</si>
  <si>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</si>
  <si>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</si>
  <si>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</si>
  <si>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 xml:space="preserve">       515101  Intereses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</si>
  <si>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</si>
  <si>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</si>
  <si>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</si>
  <si>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</si>
  <si>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</si>
  <si>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</si>
  <si>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</si>
  <si>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</si>
  <si>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Públicas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</si>
  <si>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</si>
  <si>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</si>
  <si>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</si>
  <si>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</si>
  <si>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</si>
  <si>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</si>
  <si>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 xml:space="preserve">       784301  Cursos</t>
  </si>
  <si>
    <t xml:space="preserve">       785117  Copias</t>
  </si>
  <si>
    <t xml:space="preserve">       786104  Otros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</si>
  <si>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</si>
  <si>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</si>
  <si>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</si>
  <si>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</si>
  <si>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</si>
  <si>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</si>
  <si>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</si>
  <si>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</si>
  <si>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</si>
  <si>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 xml:space="preserve">       914141  Servicios Personales</t>
  </si>
  <si>
    <t xml:space="preserve">       914142  Mat y Suministros</t>
  </si>
  <si>
    <t xml:space="preserve">       914143  Servicios Generales</t>
  </si>
  <si>
    <t xml:space="preserve">       914144  Ayudas</t>
  </si>
  <si>
    <t xml:space="preserve">       914145  Bienes M Inm e Int</t>
  </si>
  <si>
    <t xml:space="preserve">       914146  Inversion Pub.</t>
  </si>
  <si>
    <t xml:space="preserve">       914147  Invers. Financieras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</si>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</sst>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2"/>
    </xf>
    <xf numFmtId="4" fontId="4" fillId="0" borderId="3" xfId="0" applyNumberFormat="1" applyFont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left"/>
    </xf>
    <xf numFmtId="4" fontId="6" fillId="2" borderId="4" xfId="0" applyNumberFormat="1" applyFont="1" applyFill="1" applyBorder="1"/>
    <xf numFmtId="0" fontId="4" fillId="0" borderId="3" xfId="0" applyFont="1" applyBorder="1" applyAlignment="1">
      <alignment horizontal="left" vertical="center" wrapText="1" indent="3"/>
    </xf>
  </cellXfs>
  <cellStyles count="2">
    <cellStyle name="Normal" xfId="0" builtinId="0"/>
    <cellStyle name="Normal 2 2" xfId="1" xr:uid="{750FB191-9718-407E-AAE9-E3A0C0D92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F84-DFAD-45AD-BAFE-CEA8BF2352BB}">
  <dimension ref="B1:O77"/>
  <sheetViews>
    <sheetView tabSelected="1" workbookViewId="0">
      <selection sqref="A1:XFD1048576"/>
    </sheetView>
  </sheetViews>
  <sheetFormatPr baseColWidth="10" defaultColWidth="11.44140625" defaultRowHeight="14.4" x14ac:dyDescent="0.3"/>
  <cols>
    <col min="1" max="1" width="4.5546875" customWidth="1"/>
    <col min="2" max="2" width="70.6640625" customWidth="1"/>
    <col min="3" max="15" width="18.6640625" customWidth="1"/>
  </cols>
  <sheetData>
    <row r="1" spans="2:15" x14ac:dyDescent="0.3">
      <c r="B1" s="1" t="s">
        <v>0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2:15" x14ac:dyDescent="0.3">
      <c r="B2" s="3" t="s">
        <v>2</v>
      </c>
      <c r="C2" s="4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spans="2:15" x14ac:dyDescent="0.3">
      <c r="B3" s="2" t="s">
        <v>1</v>
      </c>
      <c r="C3" s="8">
        <f>+C4+C14+C20+C23+C30+C35+C40+C53+C59+C74</f>
        <v>267882251.38</v>
      </c>
      <c r="D3" s="8">
        <f t="shared" ref="D3:O3" si="0">+D4+D14+D20+D23+D30+D35+D40+D53+D59+D74</f>
        <v>22921900.550000001</v>
      </c>
      <c r="E3" s="8">
        <f t="shared" si="0"/>
        <v>22621674.160000004</v>
      </c>
      <c r="F3" s="8">
        <f t="shared" si="0"/>
        <v>22046813.170000002</v>
      </c>
      <c r="G3" s="8">
        <f t="shared" si="0"/>
        <v>22046813.170000002</v>
      </c>
      <c r="H3" s="8">
        <f t="shared" si="0"/>
        <v>23042270.330000002</v>
      </c>
      <c r="I3" s="8">
        <f t="shared" si="0"/>
        <v>22046813.170000002</v>
      </c>
      <c r="J3" s="8">
        <f t="shared" si="0"/>
        <v>22046813.190000001</v>
      </c>
      <c r="K3" s="8">
        <f t="shared" si="0"/>
        <v>22046813.219999999</v>
      </c>
      <c r="L3" s="8">
        <f t="shared" si="0"/>
        <v>22921900.570000004</v>
      </c>
      <c r="M3" s="8">
        <f t="shared" si="0"/>
        <v>22046813.310000002</v>
      </c>
      <c r="N3" s="8">
        <f t="shared" si="0"/>
        <v>22046813.110000003</v>
      </c>
      <c r="O3" s="8">
        <f t="shared" si="0"/>
        <v>22046813.430000003</v>
      </c>
    </row>
    <row r="4" spans="2:15" x14ac:dyDescent="0.3">
      <c r="B4" s="9" t="s">
        <v>15</v>
      </c>
      <c r="C4" s="10">
        <f>SUM(C5:C13)</f>
        <v>0</v>
      </c>
      <c r="D4" s="10">
        <f t="shared" ref="D4:O4" si="1">SUM(D5:D13)</f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0">
        <f t="shared" si="1"/>
        <v>0</v>
      </c>
      <c r="I4" s="10">
        <f t="shared" si="1"/>
        <v>0</v>
      </c>
      <c r="J4" s="10">
        <f t="shared" si="1"/>
        <v>0</v>
      </c>
      <c r="K4" s="10">
        <f t="shared" si="1"/>
        <v>0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</row>
    <row r="5" spans="2:15" x14ac:dyDescent="0.3">
      <c r="B5" s="11" t="s">
        <v>16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</row>
    <row r="6" spans="2:15" x14ac:dyDescent="0.3">
      <c r="B6" s="11" t="s">
        <v>17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</row>
    <row r="7" spans="2:15" x14ac:dyDescent="0.3">
      <c r="B7" s="11" t="s">
        <v>18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</row>
    <row r="8" spans="2:15" x14ac:dyDescent="0.3">
      <c r="B8" s="11" t="s">
        <v>19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</row>
    <row r="9" spans="2:15" x14ac:dyDescent="0.3">
      <c r="B9" s="11" t="s">
        <v>20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</row>
    <row r="10" spans="2:15" x14ac:dyDescent="0.3">
      <c r="B10" s="11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</row>
    <row r="11" spans="2:15" x14ac:dyDescent="0.3">
      <c r="B11" s="11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</row>
    <row r="12" spans="2:15" x14ac:dyDescent="0.3">
      <c r="B12" s="11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</row>
    <row r="13" spans="2:15" ht="20.399999999999999" x14ac:dyDescent="0.3">
      <c r="B13" s="11" t="s">
        <v>24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</row>
    <row r="14" spans="2:15" x14ac:dyDescent="0.3">
      <c r="B14" s="9" t="s">
        <v>25</v>
      </c>
      <c r="C14" s="10">
        <f>SUM(C15:C19)</f>
        <v>0</v>
      </c>
      <c r="D14" s="10">
        <f t="shared" ref="D14:O14" si="2">SUM(D15:D19)</f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</row>
    <row r="15" spans="2:15" x14ac:dyDescent="0.3">
      <c r="B15" s="11" t="s">
        <v>26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</row>
    <row r="16" spans="2:15" x14ac:dyDescent="0.3">
      <c r="B16" s="11" t="s">
        <v>27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</row>
    <row r="17" spans="2:15" x14ac:dyDescent="0.3">
      <c r="B17" s="11" t="s">
        <v>28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2:15" x14ac:dyDescent="0.3">
      <c r="B18" s="11" t="s">
        <v>29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</row>
    <row r="19" spans="2:15" x14ac:dyDescent="0.3">
      <c r="B19" s="11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</row>
    <row r="20" spans="2:15" x14ac:dyDescent="0.3">
      <c r="B20" s="9" t="s">
        <v>31</v>
      </c>
      <c r="C20" s="10">
        <f>SUM(C21:C22)</f>
        <v>0</v>
      </c>
      <c r="D20" s="10">
        <f t="shared" ref="D20:O20" si="3">SUM(D21:D22)</f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 t="shared" si="3"/>
        <v>0</v>
      </c>
      <c r="O20" s="10">
        <f t="shared" si="3"/>
        <v>0</v>
      </c>
    </row>
    <row r="21" spans="2:15" x14ac:dyDescent="0.3">
      <c r="B21" s="11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</row>
    <row r="22" spans="2:15" ht="20.399999999999999" x14ac:dyDescent="0.3">
      <c r="B22" s="11" t="s">
        <v>33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2:15" x14ac:dyDescent="0.3">
      <c r="B23" s="9" t="s">
        <v>34</v>
      </c>
      <c r="C23" s="10">
        <f>SUM(C24:C29)</f>
        <v>0</v>
      </c>
      <c r="D23" s="10">
        <f t="shared" ref="D23:O23" si="4">SUM(D24:D29)</f>
        <v>0</v>
      </c>
      <c r="E23" s="10">
        <f t="shared" si="4"/>
        <v>0</v>
      </c>
      <c r="F23" s="10">
        <f t="shared" si="4"/>
        <v>0</v>
      </c>
      <c r="G23" s="10">
        <f t="shared" si="4"/>
        <v>0</v>
      </c>
      <c r="H23" s="10">
        <f t="shared" si="4"/>
        <v>0</v>
      </c>
      <c r="I23" s="10">
        <f t="shared" si="4"/>
        <v>0</v>
      </c>
      <c r="J23" s="10">
        <f t="shared" si="4"/>
        <v>0</v>
      </c>
      <c r="K23" s="10">
        <f t="shared" si="4"/>
        <v>0</v>
      </c>
      <c r="L23" s="10">
        <f t="shared" si="4"/>
        <v>0</v>
      </c>
      <c r="M23" s="10">
        <f t="shared" si="4"/>
        <v>0</v>
      </c>
      <c r="N23" s="10">
        <f t="shared" si="4"/>
        <v>0</v>
      </c>
      <c r="O23" s="10">
        <f t="shared" si="4"/>
        <v>0</v>
      </c>
    </row>
    <row r="24" spans="2:15" x14ac:dyDescent="0.3">
      <c r="B24" s="11" t="s">
        <v>35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</row>
    <row r="25" spans="2:15" x14ac:dyDescent="0.3">
      <c r="B25" s="11" t="s">
        <v>36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</row>
    <row r="26" spans="2:15" x14ac:dyDescent="0.3">
      <c r="B26" s="11" t="s">
        <v>37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</row>
    <row r="27" spans="2:15" x14ac:dyDescent="0.3">
      <c r="B27" s="11" t="s">
        <v>38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</row>
    <row r="28" spans="2:15" x14ac:dyDescent="0.3">
      <c r="B28" s="11" t="s">
        <v>39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</row>
    <row r="29" spans="2:15" ht="20.399999999999999" x14ac:dyDescent="0.3">
      <c r="B29" s="11" t="s">
        <v>40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</row>
    <row r="30" spans="2:15" x14ac:dyDescent="0.3">
      <c r="B30" s="9" t="s">
        <v>41</v>
      </c>
      <c r="C30" s="10">
        <f>+C31+C33+C34</f>
        <v>615751</v>
      </c>
      <c r="D30" s="10">
        <f t="shared" ref="D30:O30" si="5">+D31+D33+D34</f>
        <v>51312.58</v>
      </c>
      <c r="E30" s="10">
        <f t="shared" si="5"/>
        <v>51312.58</v>
      </c>
      <c r="F30" s="10">
        <f t="shared" si="5"/>
        <v>51312.58</v>
      </c>
      <c r="G30" s="10">
        <f t="shared" si="5"/>
        <v>51312.58</v>
      </c>
      <c r="H30" s="10">
        <f t="shared" si="5"/>
        <v>51312.58</v>
      </c>
      <c r="I30" s="10">
        <f t="shared" si="5"/>
        <v>51312.58</v>
      </c>
      <c r="J30" s="10">
        <f t="shared" si="5"/>
        <v>51312.58</v>
      </c>
      <c r="K30" s="10">
        <f t="shared" si="5"/>
        <v>51312.58</v>
      </c>
      <c r="L30" s="10">
        <f t="shared" si="5"/>
        <v>51312.58</v>
      </c>
      <c r="M30" s="10">
        <f t="shared" si="5"/>
        <v>51312.58</v>
      </c>
      <c r="N30" s="10">
        <f t="shared" si="5"/>
        <v>51312.58</v>
      </c>
      <c r="O30" s="10">
        <f t="shared" si="5"/>
        <v>51312.62</v>
      </c>
    </row>
    <row r="31" spans="2:15" x14ac:dyDescent="0.3">
      <c r="B31" s="11" t="s">
        <v>41</v>
      </c>
      <c r="C31" s="12">
        <f>+C32</f>
        <v>615751</v>
      </c>
      <c r="D31" s="12">
        <f t="shared" ref="D31:O31" si="6">+D32</f>
        <v>51312.58</v>
      </c>
      <c r="E31" s="12">
        <f t="shared" si="6"/>
        <v>51312.58</v>
      </c>
      <c r="F31" s="12">
        <f t="shared" si="6"/>
        <v>51312.58</v>
      </c>
      <c r="G31" s="12">
        <f t="shared" si="6"/>
        <v>51312.58</v>
      </c>
      <c r="H31" s="12">
        <f t="shared" si="6"/>
        <v>51312.58</v>
      </c>
      <c r="I31" s="12">
        <f t="shared" si="6"/>
        <v>51312.58</v>
      </c>
      <c r="J31" s="12">
        <f t="shared" si="6"/>
        <v>51312.58</v>
      </c>
      <c r="K31" s="12">
        <f t="shared" si="6"/>
        <v>51312.58</v>
      </c>
      <c r="L31" s="12">
        <f t="shared" si="6"/>
        <v>51312.58</v>
      </c>
      <c r="M31" s="12">
        <f t="shared" si="6"/>
        <v>51312.58</v>
      </c>
      <c r="N31" s="12">
        <f t="shared" si="6"/>
        <v>51312.58</v>
      </c>
      <c r="O31" s="12">
        <f t="shared" si="6"/>
        <v>51312.62</v>
      </c>
    </row>
    <row r="32" spans="2:15" x14ac:dyDescent="0.3">
      <c r="B32" s="13" t="s">
        <v>42</v>
      </c>
      <c r="C32" s="14">
        <v>615751</v>
      </c>
      <c r="D32" s="14">
        <v>51312.58</v>
      </c>
      <c r="E32" s="14">
        <v>51312.58</v>
      </c>
      <c r="F32" s="14">
        <v>51312.58</v>
      </c>
      <c r="G32" s="14">
        <v>51312.58</v>
      </c>
      <c r="H32" s="14">
        <v>51312.58</v>
      </c>
      <c r="I32" s="14">
        <v>51312.58</v>
      </c>
      <c r="J32" s="14">
        <v>51312.58</v>
      </c>
      <c r="K32" s="14">
        <v>51312.58</v>
      </c>
      <c r="L32" s="14">
        <v>51312.58</v>
      </c>
      <c r="M32" s="14">
        <v>51312.58</v>
      </c>
      <c r="N32" s="14">
        <v>51312.58</v>
      </c>
      <c r="O32" s="14">
        <v>51312.62</v>
      </c>
    </row>
    <row r="33" spans="2:15" x14ac:dyDescent="0.3">
      <c r="B33" s="11" t="s">
        <v>43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2:15" ht="20.399999999999999" x14ac:dyDescent="0.3">
      <c r="B34" s="11" t="s">
        <v>44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</row>
    <row r="35" spans="2:15" x14ac:dyDescent="0.3">
      <c r="B35" s="9" t="s">
        <v>45</v>
      </c>
      <c r="C35" s="10">
        <f>SUM(C36:C39)</f>
        <v>0</v>
      </c>
      <c r="D35" s="10">
        <f t="shared" ref="D35:O35" si="7">SUM(D36:D39)</f>
        <v>0</v>
      </c>
      <c r="E35" s="10">
        <f t="shared" si="7"/>
        <v>0</v>
      </c>
      <c r="F35" s="10">
        <f t="shared" si="7"/>
        <v>0</v>
      </c>
      <c r="G35" s="10">
        <f t="shared" si="7"/>
        <v>0</v>
      </c>
      <c r="H35" s="10">
        <f t="shared" si="7"/>
        <v>0</v>
      </c>
      <c r="I35" s="10">
        <f t="shared" si="7"/>
        <v>0</v>
      </c>
      <c r="J35" s="10">
        <f t="shared" si="7"/>
        <v>0</v>
      </c>
      <c r="K35" s="10">
        <f t="shared" si="7"/>
        <v>0</v>
      </c>
      <c r="L35" s="10">
        <f t="shared" si="7"/>
        <v>0</v>
      </c>
      <c r="M35" s="10">
        <f t="shared" si="7"/>
        <v>0</v>
      </c>
      <c r="N35" s="10">
        <f t="shared" si="7"/>
        <v>0</v>
      </c>
      <c r="O35" s="10">
        <f t="shared" si="7"/>
        <v>0</v>
      </c>
    </row>
    <row r="36" spans="2:15" x14ac:dyDescent="0.3">
      <c r="B36" s="15" t="s">
        <v>45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</row>
    <row r="37" spans="2:15" x14ac:dyDescent="0.3">
      <c r="B37" s="15" t="s">
        <v>46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</row>
    <row r="38" spans="2:15" x14ac:dyDescent="0.3">
      <c r="B38" s="15" t="s">
        <v>47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</row>
    <row r="39" spans="2:15" ht="20.399999999999999" x14ac:dyDescent="0.3">
      <c r="B39" s="15" t="s">
        <v>48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</row>
    <row r="40" spans="2:15" x14ac:dyDescent="0.3">
      <c r="B40" s="9" t="s">
        <v>49</v>
      </c>
      <c r="C40" s="10">
        <f>+C41+C42+C43+C44+C45+C46+C47+C48+C52</f>
        <v>2654818</v>
      </c>
      <c r="D40" s="10">
        <f t="shared" ref="D40:O40" si="8">+D41+D42+D43+D44+D45+D46+D47+D48+D52</f>
        <v>877550.32</v>
      </c>
      <c r="E40" s="10">
        <f t="shared" si="8"/>
        <v>2462.9899999999998</v>
      </c>
      <c r="F40" s="10">
        <f t="shared" si="8"/>
        <v>2462.9899999999998</v>
      </c>
      <c r="G40" s="10">
        <f t="shared" si="8"/>
        <v>2462.9899999999998</v>
      </c>
      <c r="H40" s="10">
        <f t="shared" si="8"/>
        <v>877550.32</v>
      </c>
      <c r="I40" s="10">
        <f t="shared" si="8"/>
        <v>2462.9899999999998</v>
      </c>
      <c r="J40" s="10">
        <f t="shared" si="8"/>
        <v>2462.9899999999998</v>
      </c>
      <c r="K40" s="10">
        <f t="shared" si="8"/>
        <v>2462.9899999999998</v>
      </c>
      <c r="L40" s="10">
        <f t="shared" si="8"/>
        <v>877550.33</v>
      </c>
      <c r="M40" s="10">
        <f t="shared" si="8"/>
        <v>2462.9899999999998</v>
      </c>
      <c r="N40" s="10">
        <f t="shared" si="8"/>
        <v>2462.9899999999998</v>
      </c>
      <c r="O40" s="10">
        <f t="shared" si="8"/>
        <v>2463.1099999999997</v>
      </c>
    </row>
    <row r="41" spans="2:15" x14ac:dyDescent="0.3">
      <c r="B41" s="11" t="s">
        <v>50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</row>
    <row r="42" spans="2:15" x14ac:dyDescent="0.3">
      <c r="B42" s="11" t="s">
        <v>51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</row>
    <row r="43" spans="2:15" ht="20.399999999999999" x14ac:dyDescent="0.3">
      <c r="B43" s="11" t="s">
        <v>52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</row>
    <row r="44" spans="2:15" ht="20.399999999999999" x14ac:dyDescent="0.3">
      <c r="B44" s="11" t="s">
        <v>53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</row>
    <row r="45" spans="2:15" ht="20.399999999999999" x14ac:dyDescent="0.3">
      <c r="B45" s="11" t="s">
        <v>54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</row>
    <row r="46" spans="2:15" ht="20.399999999999999" x14ac:dyDescent="0.3">
      <c r="B46" s="11" t="s">
        <v>55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</row>
    <row r="47" spans="2:15" ht="20.399999999999999" x14ac:dyDescent="0.3">
      <c r="B47" s="11" t="s">
        <v>56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</row>
    <row r="48" spans="2:15" ht="20.399999999999999" x14ac:dyDescent="0.3">
      <c r="B48" s="11" t="s">
        <v>57</v>
      </c>
      <c r="C48" s="12">
        <f>SUM(C49:C51)</f>
        <v>2654818</v>
      </c>
      <c r="D48" s="12">
        <f t="shared" ref="D48:O48" si="9">SUM(D49:D51)</f>
        <v>877550.32</v>
      </c>
      <c r="E48" s="12">
        <f t="shared" si="9"/>
        <v>2462.9899999999998</v>
      </c>
      <c r="F48" s="12">
        <f t="shared" si="9"/>
        <v>2462.9899999999998</v>
      </c>
      <c r="G48" s="12">
        <f t="shared" si="9"/>
        <v>2462.9899999999998</v>
      </c>
      <c r="H48" s="12">
        <f t="shared" si="9"/>
        <v>877550.32</v>
      </c>
      <c r="I48" s="12">
        <f t="shared" si="9"/>
        <v>2462.9899999999998</v>
      </c>
      <c r="J48" s="12">
        <f t="shared" si="9"/>
        <v>2462.9899999999998</v>
      </c>
      <c r="K48" s="12">
        <f t="shared" si="9"/>
        <v>2462.9899999999998</v>
      </c>
      <c r="L48" s="12">
        <f t="shared" si="9"/>
        <v>877550.33</v>
      </c>
      <c r="M48" s="12">
        <f t="shared" si="9"/>
        <v>2462.9899999999998</v>
      </c>
      <c r="N48" s="12">
        <f t="shared" si="9"/>
        <v>2462.9899999999998</v>
      </c>
      <c r="O48" s="12">
        <f t="shared" si="9"/>
        <v>2463.1099999999997</v>
      </c>
    </row>
    <row r="49" spans="2:15" x14ac:dyDescent="0.3">
      <c r="B49" s="13" t="s">
        <v>58</v>
      </c>
      <c r="C49" s="14">
        <v>2625262</v>
      </c>
      <c r="D49" s="14">
        <v>875087.33</v>
      </c>
      <c r="E49" s="14">
        <v>0</v>
      </c>
      <c r="F49" s="14">
        <v>0</v>
      </c>
      <c r="G49" s="14">
        <v>0</v>
      </c>
      <c r="H49" s="14">
        <v>875087.33</v>
      </c>
      <c r="I49" s="14">
        <v>0</v>
      </c>
      <c r="J49" s="14">
        <v>0</v>
      </c>
      <c r="K49" s="14">
        <v>0</v>
      </c>
      <c r="L49" s="14">
        <v>875087.34</v>
      </c>
      <c r="M49" s="14">
        <v>0</v>
      </c>
      <c r="N49" s="14">
        <v>0</v>
      </c>
      <c r="O49" s="14">
        <v>0</v>
      </c>
    </row>
    <row r="50" spans="2:15" x14ac:dyDescent="0.3">
      <c r="B50" s="13" t="s">
        <v>59</v>
      </c>
      <c r="C50" s="14">
        <v>22834</v>
      </c>
      <c r="D50" s="14">
        <v>1902.83</v>
      </c>
      <c r="E50" s="14">
        <v>1902.83</v>
      </c>
      <c r="F50" s="14">
        <v>1902.83</v>
      </c>
      <c r="G50" s="14">
        <v>1902.83</v>
      </c>
      <c r="H50" s="14">
        <v>1902.83</v>
      </c>
      <c r="I50" s="14">
        <v>1902.83</v>
      </c>
      <c r="J50" s="14">
        <v>1902.83</v>
      </c>
      <c r="K50" s="14">
        <v>1902.83</v>
      </c>
      <c r="L50" s="14">
        <v>1902.83</v>
      </c>
      <c r="M50" s="14">
        <v>1902.83</v>
      </c>
      <c r="N50" s="14">
        <v>1902.83</v>
      </c>
      <c r="O50" s="14">
        <v>1902.87</v>
      </c>
    </row>
    <row r="51" spans="2:15" x14ac:dyDescent="0.3">
      <c r="B51" s="13" t="s">
        <v>60</v>
      </c>
      <c r="C51" s="14">
        <v>6722</v>
      </c>
      <c r="D51" s="14">
        <v>560.16</v>
      </c>
      <c r="E51" s="14">
        <v>560.16</v>
      </c>
      <c r="F51" s="14">
        <v>560.16</v>
      </c>
      <c r="G51" s="14">
        <v>560.16</v>
      </c>
      <c r="H51" s="14">
        <v>560.16</v>
      </c>
      <c r="I51" s="14">
        <v>560.16</v>
      </c>
      <c r="J51" s="14">
        <v>560.16</v>
      </c>
      <c r="K51" s="14">
        <v>560.16</v>
      </c>
      <c r="L51" s="14">
        <v>560.16</v>
      </c>
      <c r="M51" s="14">
        <v>560.16</v>
      </c>
      <c r="N51" s="14">
        <v>560.16</v>
      </c>
      <c r="O51" s="14">
        <v>560.24</v>
      </c>
    </row>
    <row r="52" spans="2:15" x14ac:dyDescent="0.3">
      <c r="B52" s="11" t="s">
        <v>61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2:15" ht="20.399999999999999" x14ac:dyDescent="0.3">
      <c r="B53" s="9" t="s">
        <v>62</v>
      </c>
      <c r="C53" s="10">
        <f>SUM(C54:C58)</f>
        <v>0</v>
      </c>
      <c r="D53" s="10">
        <f t="shared" ref="D53:O53" si="10">SUM(D54:D58)</f>
        <v>0</v>
      </c>
      <c r="E53" s="10">
        <f t="shared" si="10"/>
        <v>0</v>
      </c>
      <c r="F53" s="10">
        <f t="shared" si="10"/>
        <v>0</v>
      </c>
      <c r="G53" s="10">
        <f t="shared" si="10"/>
        <v>0</v>
      </c>
      <c r="H53" s="10">
        <f t="shared" si="10"/>
        <v>0</v>
      </c>
      <c r="I53" s="10">
        <f t="shared" si="10"/>
        <v>0</v>
      </c>
      <c r="J53" s="10">
        <f t="shared" si="10"/>
        <v>0</v>
      </c>
      <c r="K53" s="10">
        <f t="shared" si="10"/>
        <v>0</v>
      </c>
      <c r="L53" s="10">
        <f t="shared" si="10"/>
        <v>0</v>
      </c>
      <c r="M53" s="10">
        <f t="shared" si="10"/>
        <v>0</v>
      </c>
      <c r="N53" s="10">
        <f t="shared" si="10"/>
        <v>0</v>
      </c>
      <c r="O53" s="10">
        <f t="shared" si="10"/>
        <v>0</v>
      </c>
    </row>
    <row r="54" spans="2:15" x14ac:dyDescent="0.3">
      <c r="B54" s="11" t="s">
        <v>63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</row>
    <row r="55" spans="2:15" x14ac:dyDescent="0.3">
      <c r="B55" s="11" t="s">
        <v>64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</row>
    <row r="56" spans="2:15" x14ac:dyDescent="0.3">
      <c r="B56" s="11" t="s">
        <v>65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</row>
    <row r="57" spans="2:15" x14ac:dyDescent="0.3">
      <c r="B57" s="11" t="s">
        <v>66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</row>
    <row r="58" spans="2:15" x14ac:dyDescent="0.3">
      <c r="B58" s="11" t="s">
        <v>67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</row>
    <row r="59" spans="2:15" x14ac:dyDescent="0.3">
      <c r="B59" s="9" t="s">
        <v>68</v>
      </c>
      <c r="C59" s="10">
        <f>+C60+C68+C69+C70+C71+C72+C73</f>
        <v>264611682.38</v>
      </c>
      <c r="D59" s="10">
        <f t="shared" ref="D59:O59" si="11">+D60+D68+D69+D70+D71+D72+D73</f>
        <v>21993037.650000002</v>
      </c>
      <c r="E59" s="10">
        <f t="shared" si="11"/>
        <v>22567898.590000004</v>
      </c>
      <c r="F59" s="10">
        <f t="shared" si="11"/>
        <v>21993037.600000001</v>
      </c>
      <c r="G59" s="10">
        <f t="shared" si="11"/>
        <v>21993037.600000001</v>
      </c>
      <c r="H59" s="10">
        <f t="shared" si="11"/>
        <v>22113407.430000003</v>
      </c>
      <c r="I59" s="10">
        <f t="shared" si="11"/>
        <v>21993037.600000001</v>
      </c>
      <c r="J59" s="10">
        <f t="shared" si="11"/>
        <v>21993037.620000001</v>
      </c>
      <c r="K59" s="10">
        <f t="shared" si="11"/>
        <v>21993037.649999999</v>
      </c>
      <c r="L59" s="10">
        <f t="shared" si="11"/>
        <v>21993037.660000004</v>
      </c>
      <c r="M59" s="10">
        <f t="shared" si="11"/>
        <v>21993037.740000002</v>
      </c>
      <c r="N59" s="10">
        <f t="shared" si="11"/>
        <v>21993037.540000003</v>
      </c>
      <c r="O59" s="10">
        <f t="shared" si="11"/>
        <v>21993037.700000003</v>
      </c>
    </row>
    <row r="60" spans="2:15" x14ac:dyDescent="0.3">
      <c r="B60" s="11" t="s">
        <v>69</v>
      </c>
      <c r="C60" s="12">
        <f>SUM(C61:C67)</f>
        <v>264611682.38</v>
      </c>
      <c r="D60" s="12">
        <f t="shared" ref="D60:O60" si="12">SUM(D61:D67)</f>
        <v>21993037.650000002</v>
      </c>
      <c r="E60" s="12">
        <f t="shared" si="12"/>
        <v>22567898.590000004</v>
      </c>
      <c r="F60" s="12">
        <f t="shared" si="12"/>
        <v>21993037.600000001</v>
      </c>
      <c r="G60" s="12">
        <f t="shared" si="12"/>
        <v>21993037.600000001</v>
      </c>
      <c r="H60" s="12">
        <f t="shared" si="12"/>
        <v>22113407.430000003</v>
      </c>
      <c r="I60" s="12">
        <f t="shared" si="12"/>
        <v>21993037.600000001</v>
      </c>
      <c r="J60" s="12">
        <f t="shared" si="12"/>
        <v>21993037.620000001</v>
      </c>
      <c r="K60" s="12">
        <f t="shared" si="12"/>
        <v>21993037.649999999</v>
      </c>
      <c r="L60" s="12">
        <f t="shared" si="12"/>
        <v>21993037.660000004</v>
      </c>
      <c r="M60" s="12">
        <f t="shared" si="12"/>
        <v>21993037.740000002</v>
      </c>
      <c r="N60" s="12">
        <f t="shared" si="12"/>
        <v>21993037.540000003</v>
      </c>
      <c r="O60" s="12">
        <f t="shared" si="12"/>
        <v>21993037.700000003</v>
      </c>
    </row>
    <row r="61" spans="2:15" x14ac:dyDescent="0.3">
      <c r="B61" s="13" t="s">
        <v>70</v>
      </c>
      <c r="C61" s="14">
        <v>194445901.88999999</v>
      </c>
      <c r="D61" s="14">
        <v>16152555.960000001</v>
      </c>
      <c r="E61" s="14">
        <v>16727416.91</v>
      </c>
      <c r="F61" s="14">
        <v>16152555.92</v>
      </c>
      <c r="G61" s="14">
        <v>16152555.92</v>
      </c>
      <c r="H61" s="14">
        <v>16192925.75</v>
      </c>
      <c r="I61" s="14">
        <v>16152555.92</v>
      </c>
      <c r="J61" s="14">
        <v>16152555.92</v>
      </c>
      <c r="K61" s="14">
        <v>16152555.92</v>
      </c>
      <c r="L61" s="14">
        <v>16152555.93</v>
      </c>
      <c r="M61" s="14">
        <v>16152555.93</v>
      </c>
      <c r="N61" s="14">
        <v>16152555.890000001</v>
      </c>
      <c r="O61" s="14">
        <v>16152555.92</v>
      </c>
    </row>
    <row r="62" spans="2:15" x14ac:dyDescent="0.3">
      <c r="B62" s="13" t="s">
        <v>71</v>
      </c>
      <c r="C62" s="14">
        <v>6531241.3099999996</v>
      </c>
      <c r="D62" s="14">
        <v>537603.42000000004</v>
      </c>
      <c r="E62" s="14">
        <v>537603.42000000004</v>
      </c>
      <c r="F62" s="14">
        <v>537603.42000000004</v>
      </c>
      <c r="G62" s="14">
        <v>537603.42000000004</v>
      </c>
      <c r="H62" s="14">
        <v>617603.42000000004</v>
      </c>
      <c r="I62" s="14">
        <v>537603.42000000004</v>
      </c>
      <c r="J62" s="14">
        <v>537603.43999999994</v>
      </c>
      <c r="K62" s="14">
        <v>537603.46</v>
      </c>
      <c r="L62" s="14">
        <v>537603.47</v>
      </c>
      <c r="M62" s="14">
        <v>537603.56000000006</v>
      </c>
      <c r="N62" s="14">
        <v>537603.46</v>
      </c>
      <c r="O62" s="14">
        <v>537603.4</v>
      </c>
    </row>
    <row r="63" spans="2:15" x14ac:dyDescent="0.3">
      <c r="B63" s="13" t="s">
        <v>72</v>
      </c>
      <c r="C63" s="14">
        <v>51743261.840000004</v>
      </c>
      <c r="D63" s="14">
        <v>4311938.49</v>
      </c>
      <c r="E63" s="14">
        <v>4311938.4800000004</v>
      </c>
      <c r="F63" s="14">
        <v>4311938.4800000004</v>
      </c>
      <c r="G63" s="14">
        <v>4311938.4800000004</v>
      </c>
      <c r="H63" s="14">
        <v>4311938.4800000004</v>
      </c>
      <c r="I63" s="14">
        <v>4311938.4800000004</v>
      </c>
      <c r="J63" s="14">
        <v>4311938.4800000004</v>
      </c>
      <c r="K63" s="14">
        <v>4311938.49</v>
      </c>
      <c r="L63" s="14">
        <v>4311938.4800000004</v>
      </c>
      <c r="M63" s="14">
        <v>4311938.47</v>
      </c>
      <c r="N63" s="14">
        <v>4311938.41</v>
      </c>
      <c r="O63" s="14">
        <v>4311938.62</v>
      </c>
    </row>
    <row r="64" spans="2:15" x14ac:dyDescent="0.3">
      <c r="B64" s="13" t="s">
        <v>73</v>
      </c>
      <c r="C64" s="14">
        <v>1289196</v>
      </c>
      <c r="D64" s="14">
        <v>107433</v>
      </c>
      <c r="E64" s="14">
        <v>107433</v>
      </c>
      <c r="F64" s="14">
        <v>107433</v>
      </c>
      <c r="G64" s="14">
        <v>107433</v>
      </c>
      <c r="H64" s="14">
        <v>107433</v>
      </c>
      <c r="I64" s="14">
        <v>107433</v>
      </c>
      <c r="J64" s="14">
        <v>107433</v>
      </c>
      <c r="K64" s="14">
        <v>107433</v>
      </c>
      <c r="L64" s="14">
        <v>107433</v>
      </c>
      <c r="M64" s="14">
        <v>107433</v>
      </c>
      <c r="N64" s="14">
        <v>107433</v>
      </c>
      <c r="O64" s="14">
        <v>107433</v>
      </c>
    </row>
    <row r="65" spans="2:15" x14ac:dyDescent="0.3">
      <c r="B65" s="13" t="s">
        <v>74</v>
      </c>
      <c r="C65" s="14">
        <v>10602081.34</v>
      </c>
      <c r="D65" s="14">
        <v>883506.78</v>
      </c>
      <c r="E65" s="14">
        <v>883506.78</v>
      </c>
      <c r="F65" s="14">
        <v>883506.78</v>
      </c>
      <c r="G65" s="14">
        <v>883506.78</v>
      </c>
      <c r="H65" s="14">
        <v>883506.78</v>
      </c>
      <c r="I65" s="14">
        <v>883506.78</v>
      </c>
      <c r="J65" s="14">
        <v>883506.78</v>
      </c>
      <c r="K65" s="14">
        <v>883506.78</v>
      </c>
      <c r="L65" s="14">
        <v>883506.78</v>
      </c>
      <c r="M65" s="14">
        <v>883506.78</v>
      </c>
      <c r="N65" s="14">
        <v>883506.78</v>
      </c>
      <c r="O65" s="14">
        <v>883506.76</v>
      </c>
    </row>
    <row r="66" spans="2:15" x14ac:dyDescent="0.3">
      <c r="B66" s="13" t="s">
        <v>75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</row>
    <row r="67" spans="2:15" x14ac:dyDescent="0.3">
      <c r="B67" s="13" t="s">
        <v>76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</row>
    <row r="68" spans="2:15" x14ac:dyDescent="0.3">
      <c r="B68" s="11" t="s">
        <v>77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</row>
    <row r="69" spans="2:15" x14ac:dyDescent="0.3">
      <c r="B69" s="11" t="s">
        <v>78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</row>
    <row r="70" spans="2:15" x14ac:dyDescent="0.3">
      <c r="B70" s="11" t="s">
        <v>79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</row>
    <row r="71" spans="2:15" x14ac:dyDescent="0.3">
      <c r="B71" s="11" t="s">
        <v>80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</row>
    <row r="72" spans="2:15" x14ac:dyDescent="0.3">
      <c r="B72" s="11" t="s">
        <v>81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</row>
    <row r="73" spans="2:15" x14ac:dyDescent="0.3">
      <c r="B73" s="11" t="s">
        <v>82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</row>
    <row r="74" spans="2:15" x14ac:dyDescent="0.3">
      <c r="B74" s="9" t="s">
        <v>83</v>
      </c>
      <c r="C74" s="10">
        <f>SUM(C75:C77)</f>
        <v>0</v>
      </c>
      <c r="D74" s="10">
        <f t="shared" ref="D74:O74" si="13">SUM(D75:D77)</f>
        <v>0</v>
      </c>
      <c r="E74" s="10">
        <f t="shared" si="13"/>
        <v>0</v>
      </c>
      <c r="F74" s="10">
        <f t="shared" si="13"/>
        <v>0</v>
      </c>
      <c r="G74" s="10">
        <f t="shared" si="13"/>
        <v>0</v>
      </c>
      <c r="H74" s="10">
        <f t="shared" si="13"/>
        <v>0</v>
      </c>
      <c r="I74" s="10">
        <f t="shared" si="13"/>
        <v>0</v>
      </c>
      <c r="J74" s="10">
        <f t="shared" si="13"/>
        <v>0</v>
      </c>
      <c r="K74" s="10">
        <f t="shared" si="13"/>
        <v>0</v>
      </c>
      <c r="L74" s="10">
        <f t="shared" si="13"/>
        <v>0</v>
      </c>
      <c r="M74" s="10">
        <f t="shared" si="13"/>
        <v>0</v>
      </c>
      <c r="N74" s="10">
        <f t="shared" si="13"/>
        <v>0</v>
      </c>
      <c r="O74" s="10">
        <f t="shared" si="13"/>
        <v>0</v>
      </c>
    </row>
    <row r="75" spans="2:15" x14ac:dyDescent="0.3">
      <c r="B75" s="11" t="s">
        <v>84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</row>
    <row r="76" spans="2:15" x14ac:dyDescent="0.3">
      <c r="B76" s="11" t="s">
        <v>85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</row>
    <row r="77" spans="2:15" x14ac:dyDescent="0.3">
      <c r="B77" s="11" t="s">
        <v>86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Mariana Llovera Barranco</dc:creator>
  <cp:lastModifiedBy>Laura Mariana Llovera Barranco</cp:lastModifiedBy>
  <dcterms:created xsi:type="dcterms:W3CDTF">2026-01-23T20:13:47Z</dcterms:created>
  <dcterms:modified xsi:type="dcterms:W3CDTF">2026-01-23T20:18:20Z</dcterms:modified>
</cp:coreProperties>
</file>