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5 informacion anual\"/>
    </mc:Choice>
  </mc:AlternateContent>
  <xr:revisionPtr revIDLastSave="0" documentId="8_{16197BF4-E9AA-4225-BBA0-4C513A573C16}" xr6:coauthVersionLast="47" xr6:coauthVersionMax="47" xr10:uidLastSave="{00000000-0000-0000-0000-000000000000}"/>
  <bookViews>
    <workbookView xWindow="-108" yWindow="-108" windowWidth="23256" windowHeight="12456" xr2:uid="{6044009A-738A-4277-98A3-AF942A252A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1" l="1"/>
  <c r="N73" i="1"/>
  <c r="M73" i="1"/>
  <c r="L73" i="1"/>
  <c r="K73" i="1"/>
  <c r="J73" i="1"/>
  <c r="I73" i="1"/>
  <c r="H73" i="1"/>
  <c r="G73" i="1"/>
  <c r="F73" i="1"/>
  <c r="E73" i="1"/>
  <c r="D73" i="1"/>
  <c r="C73" i="1"/>
  <c r="O59" i="1"/>
  <c r="N59" i="1"/>
  <c r="M59" i="1"/>
  <c r="L59" i="1"/>
  <c r="L58" i="1" s="1"/>
  <c r="L3" i="1" s="1"/>
  <c r="K59" i="1"/>
  <c r="K58" i="1" s="1"/>
  <c r="J59" i="1"/>
  <c r="J58" i="1" s="1"/>
  <c r="I59" i="1"/>
  <c r="I58" i="1" s="1"/>
  <c r="H59" i="1"/>
  <c r="H58" i="1" s="1"/>
  <c r="G59" i="1"/>
  <c r="F59" i="1"/>
  <c r="E59" i="1"/>
  <c r="D59" i="1"/>
  <c r="D58" i="1" s="1"/>
  <c r="D3" i="1" s="1"/>
  <c r="C59" i="1"/>
  <c r="C58" i="1" s="1"/>
  <c r="O58" i="1"/>
  <c r="N58" i="1"/>
  <c r="M58" i="1"/>
  <c r="G58" i="1"/>
  <c r="F58" i="1"/>
  <c r="E58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8" i="1"/>
  <c r="O40" i="1" s="1"/>
  <c r="N48" i="1"/>
  <c r="M48" i="1"/>
  <c r="L48" i="1"/>
  <c r="K48" i="1"/>
  <c r="K40" i="1" s="1"/>
  <c r="J48" i="1"/>
  <c r="J40" i="1" s="1"/>
  <c r="I48" i="1"/>
  <c r="I40" i="1" s="1"/>
  <c r="H48" i="1"/>
  <c r="H40" i="1" s="1"/>
  <c r="G48" i="1"/>
  <c r="G40" i="1" s="1"/>
  <c r="F48" i="1"/>
  <c r="E48" i="1"/>
  <c r="D48" i="1"/>
  <c r="C48" i="1"/>
  <c r="C40" i="1" s="1"/>
  <c r="N40" i="1"/>
  <c r="M40" i="1"/>
  <c r="L40" i="1"/>
  <c r="F40" i="1"/>
  <c r="E40" i="1"/>
  <c r="D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1" i="1"/>
  <c r="O30" i="1" s="1"/>
  <c r="N31" i="1"/>
  <c r="N30" i="1" s="1"/>
  <c r="M31" i="1"/>
  <c r="L31" i="1"/>
  <c r="K31" i="1"/>
  <c r="J31" i="1"/>
  <c r="J30" i="1" s="1"/>
  <c r="I31" i="1"/>
  <c r="I30" i="1" s="1"/>
  <c r="H31" i="1"/>
  <c r="H30" i="1" s="1"/>
  <c r="G31" i="1"/>
  <c r="G30" i="1" s="1"/>
  <c r="F31" i="1"/>
  <c r="F30" i="1" s="1"/>
  <c r="E31" i="1"/>
  <c r="D31" i="1"/>
  <c r="C31" i="1"/>
  <c r="M30" i="1"/>
  <c r="L30" i="1"/>
  <c r="K30" i="1"/>
  <c r="E30" i="1"/>
  <c r="D30" i="1"/>
  <c r="C30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0" i="1"/>
  <c r="N20" i="1"/>
  <c r="N3" i="1" s="1"/>
  <c r="M20" i="1"/>
  <c r="M3" i="1" s="1"/>
  <c r="L20" i="1"/>
  <c r="K20" i="1"/>
  <c r="J20" i="1"/>
  <c r="I20" i="1"/>
  <c r="H20" i="1"/>
  <c r="G20" i="1"/>
  <c r="F20" i="1"/>
  <c r="F3" i="1" s="1"/>
  <c r="E20" i="1"/>
  <c r="E3" i="1" s="1"/>
  <c r="D20" i="1"/>
  <c r="C20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4" i="1"/>
  <c r="O3" i="1" s="1"/>
  <c r="N4" i="1"/>
  <c r="M4" i="1"/>
  <c r="L4" i="1"/>
  <c r="K4" i="1"/>
  <c r="K3" i="1" s="1"/>
  <c r="J4" i="1"/>
  <c r="J3" i="1" s="1"/>
  <c r="I4" i="1"/>
  <c r="I3" i="1" s="1"/>
  <c r="H4" i="1"/>
  <c r="H3" i="1" s="1"/>
  <c r="G4" i="1"/>
  <c r="G3" i="1" s="1"/>
  <c r="F4" i="1"/>
  <c r="E4" i="1"/>
  <c r="D4" i="1"/>
  <c r="C4" i="1"/>
  <c r="C3" i="1" s="1"/>
</calcChain>
</file>

<file path=xl/sharedStrings.xml><?xml version="1.0" encoding="utf-8"?>
<sst xmlns="http://schemas.openxmlformats.org/spreadsheetml/2006/main" count="89" uniqueCount="86">
  <si>
    <t>Tribunal de Justicia Administrativa del Estado de Guanajuato</t>
  </si>
  <si>
    <t>Calendario de Ingresos del Ejercicio Fiscal 2025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</si>
  <si>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</si>
  <si>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</si>
  <si>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</si>
  <si>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</si>
  <si>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</si>
  <si>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</si>
  <si>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</si>
  <si>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</si>
  <si>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</si>
  <si>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</si>
  <si>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</si>
  <si>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</si>
  <si>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</si>
  <si>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</si>
  <si>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</si>
  <si>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</si>
  <si>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</si>
  <si>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</si>
  <si>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</si>
  <si>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</si>
  <si>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</si>
  <si>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</si>
  <si>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</si>
  <si>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</si>
  <si>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</si>
  <si>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</si>
  <si>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</si>
  <si>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</si>
  <si>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</si>
  <si>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</si>
  <si>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</si>
  <si>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</si>
  <si>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</si>
  <si>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</si>
  <si>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</si>
  <si>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</si>
  <si>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</si>
  <si>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</si>
  <si>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</si>
  <si>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</si>
  <si>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</si>
  <si>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</si>
  <si>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</si>
  <si>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</si>
  <si>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</si>
  <si>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</si>
  <si>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</si>
  <si>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</si>
  <si>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</si>
  <si>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</si>
  <si>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</si>
  <si>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</si>
  <si>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</si>
  <si>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</si>
  <si>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</si>
  <si>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</si>
  <si>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784301  Cursos</t>
  </si>
  <si>
    <t xml:space="preserve">       785117  Copias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</si>
  <si>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</si>
  <si>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</si>
  <si>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</si>
  <si>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</si>
  <si>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</si>
  <si>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</si>
  <si>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</si>
  <si>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</si>
  <si>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</si>
  <si>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</si>
  <si>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</si>
  <si>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</si>
  <si>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914144  Ayudas</t>
  </si>
  <si>
    <t xml:space="preserve">       914145  Bienes M Inm e Int</t>
  </si>
  <si>
    <t xml:space="preserve">       914146  Inversion Pub.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</si>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</sst>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4" fontId="3" fillId="0" borderId="5" xfId="0" applyNumberFormat="1" applyFont="1" applyBorder="1" applyAlignment="1">
      <alignment horizontal="right" vertical="center" wrapText="1"/>
    </xf>
    <xf numFmtId="49" fontId="5" fillId="2" borderId="8" xfId="0" applyNumberFormat="1" applyFont="1" applyFill="1" applyBorder="1" applyAlignment="1">
      <alignment horizontal="left"/>
    </xf>
    <xf numFmtId="4" fontId="5" fillId="2" borderId="8" xfId="0" applyNumberFormat="1" applyFont="1" applyFill="1" applyBorder="1"/>
    <xf numFmtId="0" fontId="3" fillId="0" borderId="5" xfId="0" applyFont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C240-0125-4EB4-B19D-1504EC7F9889}">
  <dimension ref="B1:O76"/>
  <sheetViews>
    <sheetView showGridLines="0" tabSelected="1" workbookViewId="0">
      <selection activeCell="B5" sqref="B5"/>
    </sheetView>
  </sheetViews>
  <sheetFormatPr baseColWidth="10" defaultColWidth="11.44140625" defaultRowHeight="14.4" x14ac:dyDescent="0.3"/>
  <cols>
    <col min="1" max="1" width="4.5546875" customWidth="1"/>
    <col min="2" max="2" width="70.6640625" customWidth="1"/>
    <col min="3" max="15" width="18.6640625" customWidth="1"/>
  </cols>
  <sheetData>
    <row r="1" spans="2:15" x14ac:dyDescent="0.3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2:15" x14ac:dyDescent="0.3"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2:15" x14ac:dyDescent="0.3">
      <c r="B3" s="7" t="s">
        <v>2</v>
      </c>
      <c r="C3" s="8">
        <f>+C4+C14+C20+C23+C30+C35+C40+C52+C58+C73</f>
        <v>239272393.41</v>
      </c>
      <c r="D3" s="8">
        <f t="shared" ref="D3:O3" si="0">+D4+D14+D20+D23+D30+D35+D40+D52+D58+D73</f>
        <v>19388050.490000002</v>
      </c>
      <c r="E3" s="8">
        <f t="shared" si="0"/>
        <v>17905379.400000002</v>
      </c>
      <c r="F3" s="8">
        <f t="shared" si="0"/>
        <v>17905405.440000001</v>
      </c>
      <c r="G3" s="8">
        <f t="shared" si="0"/>
        <v>17905431.52</v>
      </c>
      <c r="H3" s="8">
        <f t="shared" si="0"/>
        <v>18866602.399999999</v>
      </c>
      <c r="I3" s="8">
        <f t="shared" si="0"/>
        <v>17905548.719999999</v>
      </c>
      <c r="J3" s="8">
        <f t="shared" si="0"/>
        <v>19815566.719999999</v>
      </c>
      <c r="K3" s="8">
        <f t="shared" si="0"/>
        <v>18832439.379999999</v>
      </c>
      <c r="L3" s="8">
        <f t="shared" si="0"/>
        <v>17905869.719999999</v>
      </c>
      <c r="M3" s="8">
        <f t="shared" si="0"/>
        <v>17905919.719999999</v>
      </c>
      <c r="N3" s="8">
        <f t="shared" si="0"/>
        <v>17906026.950000003</v>
      </c>
      <c r="O3" s="8">
        <f t="shared" si="0"/>
        <v>37030152.950000003</v>
      </c>
    </row>
    <row r="4" spans="2:15" x14ac:dyDescent="0.3">
      <c r="B4" s="9" t="s">
        <v>15</v>
      </c>
      <c r="C4" s="10">
        <f>SUM(C5:C13)</f>
        <v>0</v>
      </c>
      <c r="D4" s="10">
        <f t="shared" ref="D4:O4" si="1">SUM(D5:D13)</f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</row>
    <row r="5" spans="2:15" x14ac:dyDescent="0.3">
      <c r="B5" s="11" t="s">
        <v>16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</row>
    <row r="6" spans="2:15" x14ac:dyDescent="0.3">
      <c r="B6" s="11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</row>
    <row r="7" spans="2:15" x14ac:dyDescent="0.3">
      <c r="B7" s="11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2:15" x14ac:dyDescent="0.3">
      <c r="B8" s="11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2:15" x14ac:dyDescent="0.3">
      <c r="B9" s="11" t="s">
        <v>20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2:15" x14ac:dyDescent="0.3">
      <c r="B10" s="11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</row>
    <row r="11" spans="2:15" x14ac:dyDescent="0.3">
      <c r="B11" s="11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</row>
    <row r="12" spans="2:15" x14ac:dyDescent="0.3">
      <c r="B12" s="11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</row>
    <row r="13" spans="2:15" ht="20.399999999999999" x14ac:dyDescent="0.3">
      <c r="B13" s="11" t="s">
        <v>24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2:15" x14ac:dyDescent="0.3">
      <c r="B14" s="9" t="s">
        <v>25</v>
      </c>
      <c r="C14" s="10">
        <f>SUM(C15:C19)</f>
        <v>0</v>
      </c>
      <c r="D14" s="10">
        <f t="shared" ref="D14:O14" si="2">SUM(D15:D19)</f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</row>
    <row r="15" spans="2:15" x14ac:dyDescent="0.3">
      <c r="B15" s="11" t="s">
        <v>26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2:15" x14ac:dyDescent="0.3">
      <c r="B16" s="11" t="s">
        <v>27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2:15" x14ac:dyDescent="0.3">
      <c r="B17" s="11" t="s">
        <v>28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2:15" x14ac:dyDescent="0.3">
      <c r="B18" s="11" t="s">
        <v>29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2:15" x14ac:dyDescent="0.3">
      <c r="B19" s="11" t="s">
        <v>30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2:15" x14ac:dyDescent="0.3">
      <c r="B20" s="9" t="s">
        <v>31</v>
      </c>
      <c r="C20" s="10">
        <f>SUM(C21:C22)</f>
        <v>0</v>
      </c>
      <c r="D20" s="10">
        <f t="shared" ref="D20:O20" si="3">SUM(D21:D22)</f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 t="shared" si="3"/>
        <v>0</v>
      </c>
      <c r="O20" s="10">
        <f t="shared" si="3"/>
        <v>0</v>
      </c>
    </row>
    <row r="21" spans="2:15" x14ac:dyDescent="0.3">
      <c r="B21" s="11" t="s">
        <v>32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2:15" ht="20.399999999999999" x14ac:dyDescent="0.3">
      <c r="B22" s="11" t="s">
        <v>33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2:15" x14ac:dyDescent="0.3">
      <c r="B23" s="9" t="s">
        <v>34</v>
      </c>
      <c r="C23" s="10">
        <f>SUM(C24:C29)</f>
        <v>0</v>
      </c>
      <c r="D23" s="10">
        <f t="shared" ref="D23:O23" si="4">SUM(D24:D29)</f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 s="10">
        <f t="shared" si="4"/>
        <v>0</v>
      </c>
      <c r="K23" s="10">
        <f t="shared" si="4"/>
        <v>0</v>
      </c>
      <c r="L23" s="10">
        <f t="shared" si="4"/>
        <v>0</v>
      </c>
      <c r="M23" s="10">
        <f t="shared" si="4"/>
        <v>0</v>
      </c>
      <c r="N23" s="10">
        <f t="shared" si="4"/>
        <v>0</v>
      </c>
      <c r="O23" s="10">
        <f t="shared" si="4"/>
        <v>0</v>
      </c>
    </row>
    <row r="24" spans="2:15" x14ac:dyDescent="0.3">
      <c r="B24" s="11" t="s">
        <v>35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</row>
    <row r="25" spans="2:15" x14ac:dyDescent="0.3">
      <c r="B25" s="11" t="s">
        <v>36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2:15" x14ac:dyDescent="0.3">
      <c r="B26" s="11" t="s">
        <v>37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</row>
    <row r="27" spans="2:15" x14ac:dyDescent="0.3">
      <c r="B27" s="11" t="s">
        <v>38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2:15" x14ac:dyDescent="0.3">
      <c r="B28" s="11" t="s">
        <v>39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</row>
    <row r="29" spans="2:15" ht="20.399999999999999" x14ac:dyDescent="0.3">
      <c r="B29" s="11" t="s">
        <v>40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</row>
    <row r="30" spans="2:15" x14ac:dyDescent="0.3">
      <c r="B30" s="9" t="s">
        <v>41</v>
      </c>
      <c r="C30" s="10">
        <f>+C31+C33+C34</f>
        <v>19174</v>
      </c>
      <c r="D30" s="10">
        <f t="shared" ref="D30:O30" si="5">+D31+D33+D34</f>
        <v>1598</v>
      </c>
      <c r="E30" s="10">
        <f t="shared" si="5"/>
        <v>1598</v>
      </c>
      <c r="F30" s="10">
        <f t="shared" si="5"/>
        <v>1598</v>
      </c>
      <c r="G30" s="10">
        <f t="shared" si="5"/>
        <v>1598</v>
      </c>
      <c r="H30" s="10">
        <f t="shared" si="5"/>
        <v>1598</v>
      </c>
      <c r="I30" s="10">
        <f t="shared" si="5"/>
        <v>1598</v>
      </c>
      <c r="J30" s="10">
        <f t="shared" si="5"/>
        <v>1598</v>
      </c>
      <c r="K30" s="10">
        <f t="shared" si="5"/>
        <v>1598</v>
      </c>
      <c r="L30" s="10">
        <f t="shared" si="5"/>
        <v>1598</v>
      </c>
      <c r="M30" s="10">
        <f t="shared" si="5"/>
        <v>1598</v>
      </c>
      <c r="N30" s="10">
        <f t="shared" si="5"/>
        <v>1597</v>
      </c>
      <c r="O30" s="10">
        <f t="shared" si="5"/>
        <v>1597</v>
      </c>
    </row>
    <row r="31" spans="2:15" x14ac:dyDescent="0.3">
      <c r="B31" s="11" t="s">
        <v>41</v>
      </c>
      <c r="C31" s="12">
        <f>+C32</f>
        <v>19174</v>
      </c>
      <c r="D31" s="12">
        <f t="shared" ref="D31:O31" si="6">+D32</f>
        <v>1598</v>
      </c>
      <c r="E31" s="12">
        <f t="shared" si="6"/>
        <v>1598</v>
      </c>
      <c r="F31" s="12">
        <f t="shared" si="6"/>
        <v>1598</v>
      </c>
      <c r="G31" s="12">
        <f t="shared" si="6"/>
        <v>1598</v>
      </c>
      <c r="H31" s="12">
        <f t="shared" si="6"/>
        <v>1598</v>
      </c>
      <c r="I31" s="12">
        <f t="shared" si="6"/>
        <v>1598</v>
      </c>
      <c r="J31" s="12">
        <f t="shared" si="6"/>
        <v>1598</v>
      </c>
      <c r="K31" s="12">
        <f t="shared" si="6"/>
        <v>1598</v>
      </c>
      <c r="L31" s="12">
        <f t="shared" si="6"/>
        <v>1598</v>
      </c>
      <c r="M31" s="12">
        <f t="shared" si="6"/>
        <v>1598</v>
      </c>
      <c r="N31" s="12">
        <f t="shared" si="6"/>
        <v>1597</v>
      </c>
      <c r="O31" s="12">
        <f t="shared" si="6"/>
        <v>1597</v>
      </c>
    </row>
    <row r="32" spans="2:15" x14ac:dyDescent="0.3">
      <c r="B32" s="13" t="s">
        <v>42</v>
      </c>
      <c r="C32" s="14">
        <v>19174</v>
      </c>
      <c r="D32" s="14">
        <v>1598</v>
      </c>
      <c r="E32" s="14">
        <v>1598</v>
      </c>
      <c r="F32" s="14">
        <v>1598</v>
      </c>
      <c r="G32" s="14">
        <v>1598</v>
      </c>
      <c r="H32" s="14">
        <v>1598</v>
      </c>
      <c r="I32" s="14">
        <v>1598</v>
      </c>
      <c r="J32" s="14">
        <v>1598</v>
      </c>
      <c r="K32" s="14">
        <v>1598</v>
      </c>
      <c r="L32" s="14">
        <v>1598</v>
      </c>
      <c r="M32" s="14">
        <v>1598</v>
      </c>
      <c r="N32" s="14">
        <v>1597</v>
      </c>
      <c r="O32" s="14">
        <v>1597</v>
      </c>
    </row>
    <row r="33" spans="2:15" x14ac:dyDescent="0.3">
      <c r="B33" s="11" t="s">
        <v>43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2:15" ht="20.399999999999999" x14ac:dyDescent="0.3">
      <c r="B34" s="11" t="s">
        <v>44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</row>
    <row r="35" spans="2:15" x14ac:dyDescent="0.3">
      <c r="B35" s="9" t="s">
        <v>45</v>
      </c>
      <c r="C35" s="10">
        <f>SUM(C36:C39)</f>
        <v>0</v>
      </c>
      <c r="D35" s="10">
        <f t="shared" ref="D35:O35" si="7">SUM(D36:D39)</f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</row>
    <row r="36" spans="2:15" x14ac:dyDescent="0.3">
      <c r="B36" s="15" t="s">
        <v>45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</row>
    <row r="37" spans="2:15" x14ac:dyDescent="0.3">
      <c r="B37" s="15" t="s">
        <v>46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</row>
    <row r="38" spans="2:15" x14ac:dyDescent="0.3">
      <c r="B38" s="15" t="s">
        <v>47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</row>
    <row r="39" spans="2:15" ht="20.399999999999999" x14ac:dyDescent="0.3">
      <c r="B39" s="15" t="s">
        <v>48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</row>
    <row r="40" spans="2:15" x14ac:dyDescent="0.3">
      <c r="B40" s="9" t="s">
        <v>49</v>
      </c>
      <c r="C40" s="10">
        <f>+C41+C42+C43+C44+C45+C46+C47+C48+C51</f>
        <v>4664690</v>
      </c>
      <c r="D40" s="10">
        <f t="shared" ref="D40:O40" si="8">+D41+D42+D43+D44+D45+D46+D47+D48+D51</f>
        <v>1083725.67</v>
      </c>
      <c r="E40" s="10">
        <f t="shared" si="8"/>
        <v>157058</v>
      </c>
      <c r="F40" s="10">
        <f t="shared" si="8"/>
        <v>157058</v>
      </c>
      <c r="G40" s="10">
        <f t="shared" si="8"/>
        <v>157058</v>
      </c>
      <c r="H40" s="10">
        <f t="shared" si="8"/>
        <v>1083724.67</v>
      </c>
      <c r="I40" s="10">
        <f t="shared" si="8"/>
        <v>157057</v>
      </c>
      <c r="J40" s="10">
        <f t="shared" si="8"/>
        <v>157057</v>
      </c>
      <c r="K40" s="10">
        <f t="shared" si="8"/>
        <v>1083723.6600000001</v>
      </c>
      <c r="L40" s="10">
        <f t="shared" si="8"/>
        <v>157057</v>
      </c>
      <c r="M40" s="10">
        <f t="shared" si="8"/>
        <v>157057</v>
      </c>
      <c r="N40" s="10">
        <f t="shared" si="8"/>
        <v>157057</v>
      </c>
      <c r="O40" s="10">
        <f t="shared" si="8"/>
        <v>157057</v>
      </c>
    </row>
    <row r="41" spans="2:15" x14ac:dyDescent="0.3">
      <c r="B41" s="11" t="s">
        <v>50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</row>
    <row r="42" spans="2:15" x14ac:dyDescent="0.3">
      <c r="B42" s="11" t="s">
        <v>51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</row>
    <row r="43" spans="2:15" ht="20.399999999999999" x14ac:dyDescent="0.3">
      <c r="B43" s="11" t="s">
        <v>52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</row>
    <row r="44" spans="2:15" ht="20.399999999999999" x14ac:dyDescent="0.3">
      <c r="B44" s="11" t="s">
        <v>53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</row>
    <row r="45" spans="2:15" ht="20.399999999999999" x14ac:dyDescent="0.3">
      <c r="B45" s="11" t="s">
        <v>54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</row>
    <row r="46" spans="2:15" ht="20.399999999999999" x14ac:dyDescent="0.3">
      <c r="B46" s="11" t="s">
        <v>55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</row>
    <row r="47" spans="2:15" ht="20.399999999999999" x14ac:dyDescent="0.3">
      <c r="B47" s="11" t="s">
        <v>56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</row>
    <row r="48" spans="2:15" ht="20.399999999999999" x14ac:dyDescent="0.3">
      <c r="B48" s="11" t="s">
        <v>57</v>
      </c>
      <c r="C48" s="12">
        <f>SUM(C49:C50)</f>
        <v>4664690</v>
      </c>
      <c r="D48" s="12">
        <f t="shared" ref="D48:O48" si="9">SUM(D49:D50)</f>
        <v>1083725.67</v>
      </c>
      <c r="E48" s="12">
        <f t="shared" si="9"/>
        <v>157058</v>
      </c>
      <c r="F48" s="12">
        <f t="shared" si="9"/>
        <v>157058</v>
      </c>
      <c r="G48" s="12">
        <f t="shared" si="9"/>
        <v>157058</v>
      </c>
      <c r="H48" s="12">
        <f t="shared" si="9"/>
        <v>1083724.67</v>
      </c>
      <c r="I48" s="12">
        <f t="shared" si="9"/>
        <v>157057</v>
      </c>
      <c r="J48" s="12">
        <f t="shared" si="9"/>
        <v>157057</v>
      </c>
      <c r="K48" s="12">
        <f t="shared" si="9"/>
        <v>1083723.6600000001</v>
      </c>
      <c r="L48" s="12">
        <f t="shared" si="9"/>
        <v>157057</v>
      </c>
      <c r="M48" s="12">
        <f t="shared" si="9"/>
        <v>157057</v>
      </c>
      <c r="N48" s="12">
        <f t="shared" si="9"/>
        <v>157057</v>
      </c>
      <c r="O48" s="12">
        <f t="shared" si="9"/>
        <v>157057</v>
      </c>
    </row>
    <row r="49" spans="2:15" x14ac:dyDescent="0.3">
      <c r="B49" s="13" t="s">
        <v>58</v>
      </c>
      <c r="C49" s="14">
        <v>2780000</v>
      </c>
      <c r="D49" s="14">
        <v>926666.67</v>
      </c>
      <c r="E49" s="14">
        <v>0</v>
      </c>
      <c r="F49" s="14">
        <v>0</v>
      </c>
      <c r="G49" s="14">
        <v>0</v>
      </c>
      <c r="H49" s="14">
        <v>926666.67</v>
      </c>
      <c r="I49" s="14">
        <v>0</v>
      </c>
      <c r="J49" s="14">
        <v>0</v>
      </c>
      <c r="K49" s="14">
        <v>926666.66</v>
      </c>
      <c r="L49" s="14">
        <v>0</v>
      </c>
      <c r="M49" s="14">
        <v>0</v>
      </c>
      <c r="N49" s="14">
        <v>0</v>
      </c>
      <c r="O49" s="14">
        <v>0</v>
      </c>
    </row>
    <row r="50" spans="2:15" x14ac:dyDescent="0.3">
      <c r="B50" s="13" t="s">
        <v>59</v>
      </c>
      <c r="C50" s="14">
        <v>1884690</v>
      </c>
      <c r="D50" s="14">
        <v>157059</v>
      </c>
      <c r="E50" s="14">
        <v>157058</v>
      </c>
      <c r="F50" s="14">
        <v>157058</v>
      </c>
      <c r="G50" s="14">
        <v>157058</v>
      </c>
      <c r="H50" s="14">
        <v>157058</v>
      </c>
      <c r="I50" s="14">
        <v>157057</v>
      </c>
      <c r="J50" s="14">
        <v>157057</v>
      </c>
      <c r="K50" s="14">
        <v>157057</v>
      </c>
      <c r="L50" s="14">
        <v>157057</v>
      </c>
      <c r="M50" s="14">
        <v>157057</v>
      </c>
      <c r="N50" s="14">
        <v>157057</v>
      </c>
      <c r="O50" s="14">
        <v>157057</v>
      </c>
    </row>
    <row r="51" spans="2:15" x14ac:dyDescent="0.3">
      <c r="B51" s="11" t="s">
        <v>60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</row>
    <row r="52" spans="2:15" ht="20.399999999999999" x14ac:dyDescent="0.3">
      <c r="B52" s="9" t="s">
        <v>61</v>
      </c>
      <c r="C52" s="10">
        <f>SUM(C53:C57)</f>
        <v>0</v>
      </c>
      <c r="D52" s="10">
        <f t="shared" ref="D52:O52" si="10">SUM(D53:D57)</f>
        <v>0</v>
      </c>
      <c r="E52" s="10">
        <f t="shared" si="10"/>
        <v>0</v>
      </c>
      <c r="F52" s="10">
        <f t="shared" si="10"/>
        <v>0</v>
      </c>
      <c r="G52" s="10">
        <f t="shared" si="10"/>
        <v>0</v>
      </c>
      <c r="H52" s="10">
        <f t="shared" si="10"/>
        <v>0</v>
      </c>
      <c r="I52" s="10">
        <f t="shared" si="10"/>
        <v>0</v>
      </c>
      <c r="J52" s="10">
        <f t="shared" si="10"/>
        <v>0</v>
      </c>
      <c r="K52" s="10">
        <f t="shared" si="10"/>
        <v>0</v>
      </c>
      <c r="L52" s="10">
        <f t="shared" si="10"/>
        <v>0</v>
      </c>
      <c r="M52" s="10">
        <f t="shared" si="10"/>
        <v>0</v>
      </c>
      <c r="N52" s="10">
        <f t="shared" si="10"/>
        <v>0</v>
      </c>
      <c r="O52" s="10">
        <f t="shared" si="10"/>
        <v>0</v>
      </c>
    </row>
    <row r="53" spans="2:15" x14ac:dyDescent="0.3">
      <c r="B53" s="11" t="s">
        <v>62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</row>
    <row r="54" spans="2:15" x14ac:dyDescent="0.3">
      <c r="B54" s="11" t="s">
        <v>63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</row>
    <row r="55" spans="2:15" x14ac:dyDescent="0.3">
      <c r="B55" s="11" t="s">
        <v>64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</row>
    <row r="56" spans="2:15" x14ac:dyDescent="0.3">
      <c r="B56" s="11" t="s">
        <v>65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</row>
    <row r="57" spans="2:15" x14ac:dyDescent="0.3">
      <c r="B57" s="11" t="s">
        <v>66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</row>
    <row r="58" spans="2:15" x14ac:dyDescent="0.3">
      <c r="B58" s="9" t="s">
        <v>67</v>
      </c>
      <c r="C58" s="10">
        <f>+C59+C67+C68+C69+C70+C71+C72</f>
        <v>234588529.41</v>
      </c>
      <c r="D58" s="10">
        <f t="shared" ref="D58:O58" si="11">+D59+D67+D68+D69+D70+D71+D72</f>
        <v>18302726.82</v>
      </c>
      <c r="E58" s="10">
        <f t="shared" si="11"/>
        <v>17746723.400000002</v>
      </c>
      <c r="F58" s="10">
        <f t="shared" si="11"/>
        <v>17746749.440000001</v>
      </c>
      <c r="G58" s="10">
        <f t="shared" si="11"/>
        <v>17746775.52</v>
      </c>
      <c r="H58" s="10">
        <f t="shared" si="11"/>
        <v>17781279.73</v>
      </c>
      <c r="I58" s="10">
        <f t="shared" si="11"/>
        <v>17746893.719999999</v>
      </c>
      <c r="J58" s="10">
        <f t="shared" si="11"/>
        <v>19656911.719999999</v>
      </c>
      <c r="K58" s="10">
        <f t="shared" si="11"/>
        <v>17747117.719999999</v>
      </c>
      <c r="L58" s="10">
        <f t="shared" si="11"/>
        <v>17747214.719999999</v>
      </c>
      <c r="M58" s="10">
        <f t="shared" si="11"/>
        <v>17747264.719999999</v>
      </c>
      <c r="N58" s="10">
        <f t="shared" si="11"/>
        <v>17747372.950000003</v>
      </c>
      <c r="O58" s="10">
        <f t="shared" si="11"/>
        <v>36871498.950000003</v>
      </c>
    </row>
    <row r="59" spans="2:15" x14ac:dyDescent="0.3">
      <c r="B59" s="11" t="s">
        <v>68</v>
      </c>
      <c r="C59" s="12">
        <f>SUM(C60:C66)</f>
        <v>234588529.41</v>
      </c>
      <c r="D59" s="12">
        <f t="shared" ref="D59:O59" si="12">SUM(D60:D66)</f>
        <v>18302726.82</v>
      </c>
      <c r="E59" s="12">
        <f t="shared" si="12"/>
        <v>17746723.400000002</v>
      </c>
      <c r="F59" s="12">
        <f t="shared" si="12"/>
        <v>17746749.440000001</v>
      </c>
      <c r="G59" s="12">
        <f t="shared" si="12"/>
        <v>17746775.52</v>
      </c>
      <c r="H59" s="12">
        <f t="shared" si="12"/>
        <v>17781279.73</v>
      </c>
      <c r="I59" s="12">
        <f t="shared" si="12"/>
        <v>17746893.719999999</v>
      </c>
      <c r="J59" s="12">
        <f t="shared" si="12"/>
        <v>19656911.719999999</v>
      </c>
      <c r="K59" s="12">
        <f t="shared" si="12"/>
        <v>17747117.719999999</v>
      </c>
      <c r="L59" s="12">
        <f t="shared" si="12"/>
        <v>17747214.719999999</v>
      </c>
      <c r="M59" s="12">
        <f t="shared" si="12"/>
        <v>17747264.719999999</v>
      </c>
      <c r="N59" s="12">
        <f t="shared" si="12"/>
        <v>17747372.950000003</v>
      </c>
      <c r="O59" s="12">
        <f t="shared" si="12"/>
        <v>36871498.950000003</v>
      </c>
    </row>
    <row r="60" spans="2:15" x14ac:dyDescent="0.3">
      <c r="B60" s="13" t="s">
        <v>69</v>
      </c>
      <c r="C60" s="14">
        <v>181386450.02000001</v>
      </c>
      <c r="D60" s="14">
        <v>13920317.720000001</v>
      </c>
      <c r="E60" s="14">
        <v>13364317.300000001</v>
      </c>
      <c r="F60" s="14">
        <v>13364342.34</v>
      </c>
      <c r="G60" s="14">
        <v>13364367.42</v>
      </c>
      <c r="H60" s="14">
        <v>13398146.630000001</v>
      </c>
      <c r="I60" s="14">
        <v>13364481.619999999</v>
      </c>
      <c r="J60" s="14">
        <v>15218913.619999999</v>
      </c>
      <c r="K60" s="14">
        <v>13364699.619999999</v>
      </c>
      <c r="L60" s="14">
        <v>13364793.619999999</v>
      </c>
      <c r="M60" s="14">
        <v>13364842.619999999</v>
      </c>
      <c r="N60" s="14">
        <v>13364948.74</v>
      </c>
      <c r="O60" s="14">
        <v>31932278.77</v>
      </c>
    </row>
    <row r="61" spans="2:15" x14ac:dyDescent="0.3">
      <c r="B61" s="13" t="s">
        <v>70</v>
      </c>
      <c r="C61" s="14">
        <v>4841105.21</v>
      </c>
      <c r="D61" s="14">
        <v>403425.52</v>
      </c>
      <c r="E61" s="14">
        <v>403425.52</v>
      </c>
      <c r="F61" s="14">
        <v>403425.52</v>
      </c>
      <c r="G61" s="14">
        <v>403425.52</v>
      </c>
      <c r="H61" s="14">
        <v>403425.52</v>
      </c>
      <c r="I61" s="14">
        <v>403425.52</v>
      </c>
      <c r="J61" s="14">
        <v>403425.52</v>
      </c>
      <c r="K61" s="14">
        <v>403425.52</v>
      </c>
      <c r="L61" s="14">
        <v>403425.52</v>
      </c>
      <c r="M61" s="14">
        <v>403425.52</v>
      </c>
      <c r="N61" s="14">
        <v>403425.52</v>
      </c>
      <c r="O61" s="14">
        <v>403424.49</v>
      </c>
    </row>
    <row r="62" spans="2:15" x14ac:dyDescent="0.3">
      <c r="B62" s="13" t="s">
        <v>71</v>
      </c>
      <c r="C62" s="14">
        <v>36871817.329999998</v>
      </c>
      <c r="D62" s="14">
        <v>3021553.85</v>
      </c>
      <c r="E62" s="14">
        <v>3021550.85</v>
      </c>
      <c r="F62" s="14">
        <v>3021551.85</v>
      </c>
      <c r="G62" s="14">
        <v>3021552.85</v>
      </c>
      <c r="H62" s="14">
        <v>3022277.85</v>
      </c>
      <c r="I62" s="14">
        <v>3021556.85</v>
      </c>
      <c r="J62" s="14">
        <v>3077142.85</v>
      </c>
      <c r="K62" s="14">
        <v>3021562.85</v>
      </c>
      <c r="L62" s="14">
        <v>3021565.85</v>
      </c>
      <c r="M62" s="14">
        <v>3021566.85</v>
      </c>
      <c r="N62" s="14">
        <v>3021568.84</v>
      </c>
      <c r="O62" s="14">
        <v>3578365.99</v>
      </c>
    </row>
    <row r="63" spans="2:15" x14ac:dyDescent="0.3">
      <c r="B63" s="13" t="s">
        <v>72</v>
      </c>
      <c r="C63" s="14">
        <v>1245600</v>
      </c>
      <c r="D63" s="14">
        <v>103800</v>
      </c>
      <c r="E63" s="14">
        <v>103800</v>
      </c>
      <c r="F63" s="14">
        <v>103800</v>
      </c>
      <c r="G63" s="14">
        <v>103800</v>
      </c>
      <c r="H63" s="14">
        <v>103800</v>
      </c>
      <c r="I63" s="14">
        <v>103800</v>
      </c>
      <c r="J63" s="14">
        <v>103800</v>
      </c>
      <c r="K63" s="14">
        <v>103800</v>
      </c>
      <c r="L63" s="14">
        <v>103800</v>
      </c>
      <c r="M63" s="14">
        <v>103800</v>
      </c>
      <c r="N63" s="14">
        <v>103800</v>
      </c>
      <c r="O63" s="14">
        <v>103800</v>
      </c>
    </row>
    <row r="64" spans="2:15" x14ac:dyDescent="0.3">
      <c r="B64" s="13" t="s">
        <v>73</v>
      </c>
      <c r="C64" s="14">
        <v>10243556.85</v>
      </c>
      <c r="D64" s="14">
        <v>853629.73</v>
      </c>
      <c r="E64" s="14">
        <v>853629.73</v>
      </c>
      <c r="F64" s="14">
        <v>853629.73</v>
      </c>
      <c r="G64" s="14">
        <v>853629.73</v>
      </c>
      <c r="H64" s="14">
        <v>853629.73</v>
      </c>
      <c r="I64" s="14">
        <v>853629.73</v>
      </c>
      <c r="J64" s="14">
        <v>853629.73</v>
      </c>
      <c r="K64" s="14">
        <v>853629.73</v>
      </c>
      <c r="L64" s="14">
        <v>853629.73</v>
      </c>
      <c r="M64" s="14">
        <v>853629.73</v>
      </c>
      <c r="N64" s="14">
        <v>853629.85</v>
      </c>
      <c r="O64" s="14">
        <v>853629.7</v>
      </c>
    </row>
    <row r="65" spans="2:15" x14ac:dyDescent="0.3">
      <c r="B65" s="13" t="s">
        <v>74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</row>
    <row r="66" spans="2:15" x14ac:dyDescent="0.3">
      <c r="B66" s="13" t="s">
        <v>75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</row>
    <row r="67" spans="2:15" x14ac:dyDescent="0.3">
      <c r="B67" s="11" t="s">
        <v>76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</row>
    <row r="68" spans="2:15" x14ac:dyDescent="0.3">
      <c r="B68" s="11" t="s">
        <v>77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</row>
    <row r="69" spans="2:15" x14ac:dyDescent="0.3">
      <c r="B69" s="11" t="s">
        <v>78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</row>
    <row r="70" spans="2:15" x14ac:dyDescent="0.3">
      <c r="B70" s="11" t="s">
        <v>79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</row>
    <row r="71" spans="2:15" x14ac:dyDescent="0.3">
      <c r="B71" s="11" t="s">
        <v>80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</row>
    <row r="72" spans="2:15" x14ac:dyDescent="0.3">
      <c r="B72" s="11" t="s">
        <v>81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</row>
    <row r="73" spans="2:15" x14ac:dyDescent="0.3">
      <c r="B73" s="9" t="s">
        <v>82</v>
      </c>
      <c r="C73" s="10">
        <f>SUM(C74:C76)</f>
        <v>0</v>
      </c>
      <c r="D73" s="10">
        <f t="shared" ref="D73:O73" si="13">SUM(D74:D76)</f>
        <v>0</v>
      </c>
      <c r="E73" s="10">
        <f t="shared" si="13"/>
        <v>0</v>
      </c>
      <c r="F73" s="10">
        <f t="shared" si="13"/>
        <v>0</v>
      </c>
      <c r="G73" s="10">
        <f t="shared" si="13"/>
        <v>0</v>
      </c>
      <c r="H73" s="10">
        <f t="shared" si="13"/>
        <v>0</v>
      </c>
      <c r="I73" s="10">
        <f t="shared" si="13"/>
        <v>0</v>
      </c>
      <c r="J73" s="10">
        <f t="shared" si="13"/>
        <v>0</v>
      </c>
      <c r="K73" s="10">
        <f t="shared" si="13"/>
        <v>0</v>
      </c>
      <c r="L73" s="10">
        <f t="shared" si="13"/>
        <v>0</v>
      </c>
      <c r="M73" s="10">
        <f t="shared" si="13"/>
        <v>0</v>
      </c>
      <c r="N73" s="10">
        <f t="shared" si="13"/>
        <v>0</v>
      </c>
      <c r="O73" s="10">
        <f t="shared" si="13"/>
        <v>0</v>
      </c>
    </row>
    <row r="74" spans="2:15" x14ac:dyDescent="0.3">
      <c r="B74" s="11" t="s">
        <v>83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</row>
    <row r="75" spans="2:15" x14ac:dyDescent="0.3">
      <c r="B75" s="11" t="s">
        <v>84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</row>
    <row r="76" spans="2:15" x14ac:dyDescent="0.3">
      <c r="B76" s="11" t="s">
        <v>85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2025-02-06T20:43:24Z</dcterms:created>
  <dcterms:modified xsi:type="dcterms:W3CDTF">2025-02-06T20:44:51Z</dcterms:modified>
</cp:coreProperties>
</file>