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6930"/>
  </bookViews>
  <sheets>
    <sheet name="IR" sheetId="5" r:id="rId1"/>
    <sheet name="Instructivo_IR" sheetId="6" r:id="rId2"/>
  </sheets>
  <calcPr calcId="145621"/>
</workbook>
</file>

<file path=xl/calcChain.xml><?xml version="1.0" encoding="utf-8"?>
<calcChain xmlns="http://schemas.openxmlformats.org/spreadsheetml/2006/main">
  <c r="Q9" i="5" l="1"/>
  <c r="Q17" i="5" l="1"/>
  <c r="Q19" i="5"/>
  <c r="Q15" i="5" l="1"/>
  <c r="Q11" i="5"/>
</calcChain>
</file>

<file path=xl/sharedStrings.xml><?xml version="1.0" encoding="utf-8"?>
<sst xmlns="http://schemas.openxmlformats.org/spreadsheetml/2006/main" count="111" uniqueCount="79">
  <si>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</si>
  <si>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</si>
  <si>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</si>
  <si>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</si>
  <si>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</si>
  <si>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</si>
  <si>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</si>
  <si>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</si>
  <si>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</si>
  <si>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</si>
  <si>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</si>
  <si>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</si>
  <si>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</si>
  <si>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</si>
  <si>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</si>
  <si>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</si>
  <si>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</si>
  <si>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</si>
  <si>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</si>
  <si>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</si>
  <si>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</si>
  <si>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</si>
  <si>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</si>
  <si>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</si>
  <si>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</si>
  <si>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</si>
  <si>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</si>
  <si>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</si>
  <si>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</si>
  <si>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</si>
  <si>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</si>
  <si>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</si>
  <si>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</si>
  <si>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</si>
  <si>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</si>
  <si>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</si>
  <si>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</si>
  <si>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</si>
  <si>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</si>
  <si>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</si>
  <si>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</si>
  <si>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</si>
  <si>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1.2.1</t>
  </si>
  <si>
    <t>*</t>
  </si>
  <si>
    <t>E058</t>
  </si>
  <si>
    <t>TJA</t>
  </si>
  <si>
    <t>E058-G1053</t>
  </si>
  <si>
    <t>21115-0105</t>
  </si>
  <si>
    <t>E058-G1054</t>
  </si>
  <si>
    <t>21115-0110</t>
  </si>
  <si>
    <t>E058-G1057</t>
  </si>
  <si>
    <t>21115-0111</t>
  </si>
  <si>
    <t>E058-P0850</t>
  </si>
  <si>
    <t>21115-0100</t>
  </si>
  <si>
    <t>E058-P2039</t>
  </si>
  <si>
    <t>21115-0107</t>
  </si>
  <si>
    <t>Tribunal de Justicia Administrativa del Estado de Guanajuato
Indicadores de Resultados
Del 01 de Enero al 30 de Septiembre de 2018</t>
  </si>
  <si>
    <t>SI</t>
  </si>
  <si>
    <t>Porcentaje de la población de 18 años y más con poca o nada confianza en los jueces</t>
  </si>
  <si>
    <t>Tribunal de Justicia Administrativa del Estado de Guanajuato</t>
  </si>
  <si>
    <t>Porcentaje de proceso iniciados de impartición y procuración de justicia administrativa en el Estado de Guanajuato, concluidos de manera pronta, completa e imparcial.</t>
  </si>
  <si>
    <t>Proposito</t>
  </si>
  <si>
    <t>FIN</t>
  </si>
  <si>
    <t>Administración de los recursos humanos, materiales, financieros y de servicios</t>
  </si>
  <si>
    <t>Actividad</t>
  </si>
  <si>
    <t>Porcentaje de avance físico ejercido / Porcentaje de avance físico programado</t>
  </si>
  <si>
    <t>(Poblacion de 18 años y mas que identifica a las autoridades de los jueces y los evalua con un nivel de confianza de poca o nada en el estado de Guanajuato) / (Total de poblacion de 18 años y mas en el estado de Guanajuato que identifica a los jueces)*100</t>
  </si>
  <si>
    <t>(Procesos de imparticion y procuracion de justicia adminsitrativa concluidos de manera pronta, completa e imparcial / Procesos de imparticion y procuracion de justicia administrativa iniciados)</t>
  </si>
  <si>
    <t>Recursos propios</t>
  </si>
  <si>
    <t>Capacitación a servidores públicos</t>
  </si>
  <si>
    <t>Control Interno</t>
  </si>
  <si>
    <t>Impartición de Justicia Administrativa</t>
  </si>
  <si>
    <t>Procuración de impartición de Jusica</t>
  </si>
  <si>
    <t>Porcentaje de avance físico del proceso - Proyecto / Porcentaje de avance finacniero del proceso - proyecto</t>
  </si>
  <si>
    <t>Componente</t>
  </si>
  <si>
    <t>Demandas y recursos en Contencioso Administrativo atendidas / Demandas y recursos en Contencioso Administrativo recibidas</t>
  </si>
  <si>
    <t>Asesorías en materia Administrativa y Fiscal atendidas / Asesorías en materia Administrativa y Fiscal recibidas</t>
  </si>
  <si>
    <t>Agregar liga de donde se encuentra</t>
  </si>
  <si>
    <t>Nota: Es un recurso propio el cual es obtenido por impartición de cursos que realiza el Instituto de la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</si>
</sst>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
      <b/>
      <sz val="8"/>
      <color theme="1"/>
      <name val="Arial"/>
      <family val="2"/>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s>
  <borders count="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35">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8" fillId="0" borderId="0" xfId="0" applyFont="1" applyAlignment="1">
      <alignment horizontal="justify" vertical="top" wrapText="1"/>
    </xf>
    <xf numFmtId="0" fontId="5" fillId="2" borderId="0" xfId="8" applyFont="1" applyFill="1" applyBorder="1" applyAlignment="1">
      <alignment horizontal="justify" vertical="top" wrapText="1"/>
    </xf>
    <xf numFmtId="0" fontId="6" fillId="0" borderId="0" xfId="0" applyFont="1" applyAlignment="1">
      <alignment horizontal="justify" vertical="top"/>
    </xf>
    <xf numFmtId="0" fontId="9" fillId="0" borderId="0" xfId="0" applyFont="1" applyAlignment="1">
      <alignment horizontal="justify" vertical="top" wrapText="1"/>
    </xf>
    <xf numFmtId="0" fontId="5" fillId="3" borderId="0" xfId="8" applyFont="1" applyFill="1" applyBorder="1" applyAlignment="1">
      <alignment horizontal="justify" vertical="top" wrapText="1"/>
    </xf>
    <xf numFmtId="0" fontId="5" fillId="0" borderId="0" xfId="8" applyFont="1" applyFill="1" applyBorder="1" applyAlignment="1">
      <alignment horizontal="justify" vertical="top" wrapText="1"/>
    </xf>
    <xf numFmtId="0" fontId="6" fillId="0" borderId="0" xfId="0" applyFont="1" applyFill="1" applyAlignment="1">
      <alignment horizontal="justify" vertical="top" wrapText="1"/>
    </xf>
    <xf numFmtId="4" fontId="3" fillId="6" borderId="4" xfId="16" applyNumberFormat="1" applyFont="1" applyFill="1" applyBorder="1" applyAlignment="1">
      <alignment horizontal="center" vertical="center" wrapText="1"/>
    </xf>
    <xf numFmtId="0" fontId="3" fillId="6" borderId="4" xfId="16" applyFont="1" applyFill="1" applyBorder="1" applyAlignment="1">
      <alignment horizontal="center" vertical="center" wrapText="1"/>
    </xf>
    <xf numFmtId="0" fontId="10" fillId="0" borderId="5" xfId="0" applyFont="1" applyBorder="1" applyProtection="1">
      <protection locked="0"/>
    </xf>
    <xf numFmtId="0" fontId="10" fillId="0" borderId="6" xfId="0" applyFont="1" applyBorder="1" applyProtection="1">
      <protection locked="0"/>
    </xf>
    <xf numFmtId="0" fontId="10" fillId="0" borderId="6" xfId="7" applyFont="1" applyBorder="1" applyProtection="1">
      <protection locked="0"/>
    </xf>
    <xf numFmtId="4" fontId="10" fillId="0" borderId="6" xfId="0" applyNumberFormat="1" applyFont="1" applyBorder="1" applyAlignment="1" applyProtection="1">
      <alignment horizontal="right" vertical="top"/>
      <protection locked="0"/>
    </xf>
    <xf numFmtId="0" fontId="13" fillId="0" borderId="6" xfId="0" applyFont="1" applyBorder="1" applyProtection="1">
      <protection locked="0"/>
    </xf>
    <xf numFmtId="4" fontId="13" fillId="0" borderId="6" xfId="0" applyNumberFormat="1" applyFont="1" applyBorder="1" applyAlignment="1" applyProtection="1">
      <alignment horizontal="right" vertical="top"/>
      <protection locked="0"/>
    </xf>
    <xf numFmtId="0" fontId="10" fillId="0" borderId="6" xfId="0" applyNumberFormat="1" applyFont="1" applyBorder="1" applyProtection="1">
      <protection locked="0"/>
    </xf>
    <xf numFmtId="0" fontId="10" fillId="0" borderId="7" xfId="0" applyFont="1" applyBorder="1" applyProtection="1">
      <protection locked="0"/>
    </xf>
    <xf numFmtId="0" fontId="0" fillId="0" borderId="6" xfId="0" applyFont="1" applyBorder="1" applyProtection="1">
      <protection locked="0"/>
    </xf>
    <xf numFmtId="0" fontId="0" fillId="0" borderId="6" xfId="0" applyFont="1" applyBorder="1" applyAlignment="1" applyProtection="1">
      <protection locked="0"/>
    </xf>
    <xf numFmtId="0" fontId="10" fillId="0" borderId="6" xfId="0" applyFont="1" applyFill="1" applyBorder="1" applyProtection="1">
      <protection locked="0"/>
    </xf>
    <xf numFmtId="0" fontId="0" fillId="0" borderId="6" xfId="0" applyFont="1" applyBorder="1" applyAlignment="1" applyProtection="1">
      <alignment wrapText="1"/>
      <protection locked="0"/>
    </xf>
    <xf numFmtId="0" fontId="3" fillId="4" borderId="4" xfId="0" applyFont="1" applyFill="1" applyBorder="1" applyAlignment="1">
      <alignment horizontal="center" vertical="center" wrapText="1"/>
    </xf>
    <xf numFmtId="0" fontId="3" fillId="7" borderId="4" xfId="16" applyFont="1" applyFill="1" applyBorder="1" applyAlignment="1">
      <alignment horizontal="center" vertical="center" wrapText="1"/>
    </xf>
    <xf numFmtId="0" fontId="12" fillId="8" borderId="2" xfId="8" applyFont="1" applyFill="1" applyBorder="1" applyAlignment="1" applyProtection="1">
      <alignment horizontal="center" vertical="center" wrapText="1"/>
      <protection locked="0"/>
    </xf>
    <xf numFmtId="0" fontId="12" fillId="8" borderId="1" xfId="8" applyFont="1" applyFill="1" applyBorder="1" applyAlignment="1" applyProtection="1">
      <alignment horizontal="center" vertical="center" wrapText="1"/>
      <protection locked="0"/>
    </xf>
    <xf numFmtId="0" fontId="12" fillId="8" borderId="3" xfId="8" applyFont="1" applyFill="1" applyBorder="1" applyAlignment="1" applyProtection="1">
      <alignment horizontal="center" vertical="center" wrapText="1"/>
      <protection locked="0"/>
    </xf>
    <xf numFmtId="0" fontId="3" fillId="6" borderId="4" xfId="8" applyFont="1" applyFill="1" applyBorder="1" applyAlignment="1" applyProtection="1">
      <alignment horizontal="center" vertical="center" wrapText="1"/>
      <protection locked="0"/>
    </xf>
    <xf numFmtId="0" fontId="3" fillId="5" borderId="4" xfId="0" applyFont="1" applyFill="1" applyBorder="1" applyAlignment="1">
      <alignment horizontal="center" vertical="center" wrapText="1"/>
    </xf>
    <xf numFmtId="0" fontId="3" fillId="6" borderId="4" xfId="16" applyFont="1" applyFill="1" applyBorder="1" applyAlignment="1">
      <alignment horizontal="center" vertical="center" wrapText="1"/>
    </xf>
    <xf numFmtId="0" fontId="3" fillId="6" borderId="4" xfId="0" applyFont="1" applyFill="1" applyBorder="1" applyAlignment="1">
      <alignment horizontal="center" vertical="top" wrapText="1"/>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
  <sheetViews>
    <sheetView showGridLines="0" tabSelected="1" workbookViewId="0">
      <selection activeCell="A26" sqref="A26"/>
    </sheetView>
  </sheetViews>
  <sheetFormatPr baseColWidth="10" defaultColWidth="12" defaultRowHeight="11.25" x14ac:dyDescent="0.2"/>
  <cols>
    <col min="1" max="10" width="17" style="2" customWidth="1"/>
    <col min="11" max="11" width="18.5" style="2" customWidth="1"/>
    <col min="12" max="12" width="17.6640625" style="2" customWidth="1"/>
    <col min="13" max="16" width="12" style="2"/>
    <col min="17" max="17" width="12" style="3"/>
    <col min="18" max="18" width="18.83203125" style="3" customWidth="1"/>
    <col min="19" max="19" width="29.33203125" style="3" customWidth="1"/>
    <col min="20" max="16384" width="12" style="3"/>
  </cols>
  <sheetData>
    <row r="1" spans="1:19" s="1" customFormat="1" ht="60" customHeight="1" x14ac:dyDescent="0.2">
      <c r="A1" s="28" t="s">
        <v>56</v>
      </c>
      <c r="B1" s="29"/>
      <c r="C1" s="29"/>
      <c r="D1" s="29"/>
      <c r="E1" s="29"/>
      <c r="F1" s="29"/>
      <c r="G1" s="29"/>
      <c r="H1" s="29"/>
      <c r="I1" s="29"/>
      <c r="J1" s="29"/>
      <c r="K1" s="29"/>
      <c r="L1" s="29"/>
      <c r="M1" s="29"/>
      <c r="N1" s="29"/>
      <c r="O1" s="29"/>
      <c r="P1" s="29"/>
      <c r="Q1" s="29"/>
      <c r="R1" s="29"/>
      <c r="S1" s="30"/>
    </row>
    <row r="2" spans="1:19" s="1" customFormat="1" ht="11.25" customHeight="1" x14ac:dyDescent="0.2">
      <c r="A2" s="32" t="s">
        <v>2</v>
      </c>
      <c r="B2" s="32" t="s">
        <v>3</v>
      </c>
      <c r="C2" s="32" t="s">
        <v>4</v>
      </c>
      <c r="D2" s="32" t="s">
        <v>6</v>
      </c>
      <c r="E2" s="31" t="s">
        <v>5</v>
      </c>
      <c r="F2" s="31"/>
      <c r="G2" s="31"/>
      <c r="H2" s="31"/>
      <c r="I2" s="31"/>
      <c r="J2" s="26" t="s">
        <v>12</v>
      </c>
      <c r="K2" s="27" t="s">
        <v>13</v>
      </c>
      <c r="L2" s="27" t="s">
        <v>23</v>
      </c>
      <c r="M2" s="27" t="s">
        <v>24</v>
      </c>
      <c r="N2" s="27" t="s">
        <v>25</v>
      </c>
      <c r="O2" s="27" t="s">
        <v>26</v>
      </c>
      <c r="P2" s="27" t="s">
        <v>27</v>
      </c>
      <c r="Q2" s="27" t="s">
        <v>28</v>
      </c>
      <c r="R2" s="34" t="s">
        <v>38</v>
      </c>
      <c r="S2" s="33" t="s">
        <v>40</v>
      </c>
    </row>
    <row r="3" spans="1:19" s="1" customFormat="1" ht="54.75" customHeight="1" x14ac:dyDescent="0.2">
      <c r="A3" s="32"/>
      <c r="B3" s="32"/>
      <c r="C3" s="32"/>
      <c r="D3" s="32"/>
      <c r="E3" s="12" t="s">
        <v>7</v>
      </c>
      <c r="F3" s="12" t="s">
        <v>8</v>
      </c>
      <c r="G3" s="12" t="s">
        <v>9</v>
      </c>
      <c r="H3" s="13" t="s">
        <v>10</v>
      </c>
      <c r="I3" s="13" t="s">
        <v>11</v>
      </c>
      <c r="J3" s="26"/>
      <c r="K3" s="27"/>
      <c r="L3" s="27"/>
      <c r="M3" s="27"/>
      <c r="N3" s="27"/>
      <c r="O3" s="27"/>
      <c r="P3" s="27"/>
      <c r="Q3" s="27"/>
      <c r="R3" s="34"/>
      <c r="S3" s="33"/>
    </row>
    <row r="4" spans="1:19" x14ac:dyDescent="0.2">
      <c r="A4" s="14"/>
      <c r="B4" s="14"/>
      <c r="C4" s="14"/>
      <c r="D4" s="14"/>
      <c r="E4" s="14"/>
      <c r="F4" s="14"/>
      <c r="G4" s="14"/>
      <c r="H4" s="14"/>
      <c r="I4" s="14"/>
      <c r="J4" s="14"/>
      <c r="K4" s="14"/>
      <c r="L4" s="14"/>
      <c r="M4" s="14"/>
      <c r="N4" s="14"/>
      <c r="O4" s="14"/>
      <c r="P4" s="14"/>
      <c r="Q4" s="14"/>
      <c r="R4" s="14"/>
      <c r="S4" s="14"/>
    </row>
    <row r="5" spans="1:19" ht="22.5" customHeight="1" x14ac:dyDescent="0.2">
      <c r="A5" s="15"/>
      <c r="B5" s="15"/>
      <c r="C5" s="15"/>
      <c r="D5" s="15"/>
      <c r="E5" s="15"/>
      <c r="F5" s="15"/>
      <c r="G5" s="15"/>
      <c r="H5" s="15"/>
      <c r="I5" s="15"/>
      <c r="J5" s="15"/>
      <c r="K5" s="15"/>
      <c r="L5" s="15"/>
      <c r="M5" s="15"/>
      <c r="N5" s="15"/>
      <c r="O5" s="15"/>
      <c r="P5" s="15"/>
      <c r="Q5" s="15"/>
      <c r="R5" s="15"/>
      <c r="S5" s="15"/>
    </row>
    <row r="6" spans="1:19" x14ac:dyDescent="0.2">
      <c r="A6" s="16" t="s">
        <v>44</v>
      </c>
      <c r="B6" s="15" t="s">
        <v>45</v>
      </c>
      <c r="C6" s="15">
        <v>21115</v>
      </c>
      <c r="D6" s="15"/>
      <c r="E6" s="17">
        <v>105983322.24000002</v>
      </c>
      <c r="F6" s="17">
        <v>122999403.34</v>
      </c>
      <c r="G6" s="17">
        <v>75628904.12999998</v>
      </c>
      <c r="H6" s="17">
        <v>75628904.12999998</v>
      </c>
      <c r="I6" s="17">
        <v>75608760.549999982</v>
      </c>
      <c r="J6" s="15"/>
      <c r="K6" s="22"/>
      <c r="L6" s="15"/>
      <c r="M6" s="15"/>
      <c r="N6" s="15"/>
      <c r="O6" s="15"/>
      <c r="P6" s="15"/>
      <c r="Q6" s="15"/>
      <c r="R6" s="15" t="s">
        <v>42</v>
      </c>
      <c r="S6" s="15"/>
    </row>
    <row r="7" spans="1:19" x14ac:dyDescent="0.2">
      <c r="A7" s="16" t="s">
        <v>44</v>
      </c>
      <c r="B7" s="22" t="s">
        <v>45</v>
      </c>
      <c r="C7" s="22" t="s">
        <v>59</v>
      </c>
      <c r="D7" s="22"/>
      <c r="E7" s="17">
        <v>105983322.24000002</v>
      </c>
      <c r="F7" s="17">
        <v>122999403.34</v>
      </c>
      <c r="G7" s="17">
        <v>75628904.12999998</v>
      </c>
      <c r="H7" s="17">
        <v>75628904.12999998</v>
      </c>
      <c r="I7" s="17">
        <v>75608760.549999982</v>
      </c>
      <c r="J7" s="15"/>
      <c r="K7" s="22" t="s">
        <v>58</v>
      </c>
      <c r="L7" s="22" t="s">
        <v>62</v>
      </c>
      <c r="M7" s="23" t="s">
        <v>66</v>
      </c>
      <c r="N7" s="24">
        <v>49.77</v>
      </c>
      <c r="O7" s="15"/>
      <c r="P7" s="15"/>
      <c r="Q7" s="15"/>
      <c r="R7" s="15"/>
      <c r="S7" s="22" t="s">
        <v>77</v>
      </c>
    </row>
    <row r="8" spans="1:19" x14ac:dyDescent="0.2">
      <c r="A8" s="16" t="s">
        <v>44</v>
      </c>
      <c r="B8" s="22" t="s">
        <v>45</v>
      </c>
      <c r="C8" s="22" t="s">
        <v>59</v>
      </c>
      <c r="D8" s="22"/>
      <c r="E8" s="17">
        <v>105983322.24000002</v>
      </c>
      <c r="F8" s="17">
        <v>122999403.34</v>
      </c>
      <c r="G8" s="17">
        <v>75628904.12999998</v>
      </c>
      <c r="H8" s="17">
        <v>75628904.12999998</v>
      </c>
      <c r="I8" s="17">
        <v>75608760.549999982</v>
      </c>
      <c r="J8" s="15"/>
      <c r="K8" s="22" t="s">
        <v>60</v>
      </c>
      <c r="L8" s="22" t="s">
        <v>61</v>
      </c>
      <c r="M8" s="22" t="s">
        <v>67</v>
      </c>
      <c r="N8" s="15">
        <v>75</v>
      </c>
      <c r="O8" s="15"/>
      <c r="P8" s="15"/>
      <c r="Q8" s="15"/>
      <c r="R8" s="15"/>
      <c r="S8" s="15"/>
    </row>
    <row r="9" spans="1:19" x14ac:dyDescent="0.2">
      <c r="A9" s="18" t="s">
        <v>46</v>
      </c>
      <c r="B9" s="18"/>
      <c r="C9" s="18">
        <v>21115</v>
      </c>
      <c r="D9" s="18" t="s">
        <v>43</v>
      </c>
      <c r="E9" s="19">
        <v>20228895.52</v>
      </c>
      <c r="F9" s="19">
        <v>30702031.350000001</v>
      </c>
      <c r="G9" s="19">
        <v>17717991.989999998</v>
      </c>
      <c r="H9" s="19">
        <v>17717991.989999998</v>
      </c>
      <c r="I9" s="19">
        <v>17697848.409999996</v>
      </c>
      <c r="J9" s="22" t="s">
        <v>57</v>
      </c>
      <c r="K9" s="22" t="s">
        <v>63</v>
      </c>
      <c r="L9" s="22" t="s">
        <v>64</v>
      </c>
      <c r="M9" s="22" t="s">
        <v>65</v>
      </c>
      <c r="N9" s="15">
        <v>100</v>
      </c>
      <c r="O9" s="15"/>
      <c r="P9" s="15">
        <v>84</v>
      </c>
      <c r="Q9" s="24">
        <f>(84/104)*100</f>
        <v>80.769230769230774</v>
      </c>
      <c r="R9" s="15"/>
      <c r="S9" s="15"/>
    </row>
    <row r="10" spans="1:19" ht="45" x14ac:dyDescent="0.2">
      <c r="A10" s="15" t="s">
        <v>46</v>
      </c>
      <c r="B10" s="15"/>
      <c r="C10" s="15" t="s">
        <v>47</v>
      </c>
      <c r="D10" s="15">
        <v>11</v>
      </c>
      <c r="E10" s="17">
        <v>2032147</v>
      </c>
      <c r="F10" s="17">
        <v>2032147.0000000002</v>
      </c>
      <c r="G10" s="17">
        <v>376435.08</v>
      </c>
      <c r="H10" s="17">
        <v>376435.08</v>
      </c>
      <c r="I10" s="17">
        <v>376435.08</v>
      </c>
      <c r="J10" s="22" t="s">
        <v>57</v>
      </c>
      <c r="K10" s="22" t="s">
        <v>68</v>
      </c>
      <c r="L10" s="15"/>
      <c r="M10" s="15"/>
      <c r="N10" s="15"/>
      <c r="O10" s="15"/>
      <c r="P10" s="15"/>
      <c r="Q10" s="15"/>
      <c r="R10" s="15"/>
      <c r="S10" s="25" t="s">
        <v>78</v>
      </c>
    </row>
    <row r="11" spans="1:19" x14ac:dyDescent="0.2">
      <c r="A11" s="15" t="s">
        <v>46</v>
      </c>
      <c r="B11" s="15"/>
      <c r="C11" s="15" t="s">
        <v>47</v>
      </c>
      <c r="D11" s="20">
        <v>15</v>
      </c>
      <c r="E11" s="17">
        <v>18196748.52</v>
      </c>
      <c r="F11" s="17">
        <v>21839884.350000001</v>
      </c>
      <c r="G11" s="17">
        <v>10511556.91</v>
      </c>
      <c r="H11" s="17">
        <v>10511556.91</v>
      </c>
      <c r="I11" s="17">
        <v>10491413.33</v>
      </c>
      <c r="J11" s="22" t="s">
        <v>57</v>
      </c>
      <c r="K11" s="22" t="s">
        <v>63</v>
      </c>
      <c r="L11" s="22" t="s">
        <v>64</v>
      </c>
      <c r="M11" s="22" t="s">
        <v>65</v>
      </c>
      <c r="N11" s="15">
        <v>100</v>
      </c>
      <c r="O11" s="15"/>
      <c r="P11" s="15">
        <v>84</v>
      </c>
      <c r="Q11" s="24">
        <f>(58/104)*100</f>
        <v>55.769230769230774</v>
      </c>
      <c r="R11" s="15"/>
      <c r="S11" s="15"/>
    </row>
    <row r="12" spans="1:19" x14ac:dyDescent="0.2">
      <c r="A12" s="15" t="s">
        <v>46</v>
      </c>
      <c r="B12" s="15"/>
      <c r="C12" s="15" t="s">
        <v>47</v>
      </c>
      <c r="D12" s="15">
        <v>17</v>
      </c>
      <c r="E12" s="17">
        <v>0</v>
      </c>
      <c r="F12" s="17">
        <v>6830000</v>
      </c>
      <c r="G12" s="17">
        <v>6830000</v>
      </c>
      <c r="H12" s="17">
        <v>6830000</v>
      </c>
      <c r="I12" s="17">
        <v>6830000</v>
      </c>
      <c r="J12" s="22" t="s">
        <v>57</v>
      </c>
      <c r="K12" s="15"/>
      <c r="L12" s="15"/>
      <c r="M12" s="15"/>
      <c r="N12" s="15"/>
      <c r="O12" s="15"/>
      <c r="P12" s="15"/>
      <c r="Q12" s="15"/>
      <c r="R12" s="15"/>
      <c r="S12" s="15"/>
    </row>
    <row r="13" spans="1:19" x14ac:dyDescent="0.2">
      <c r="A13" s="18" t="s">
        <v>48</v>
      </c>
      <c r="B13" s="18"/>
      <c r="C13" s="18">
        <v>21115</v>
      </c>
      <c r="D13" s="18" t="s">
        <v>43</v>
      </c>
      <c r="E13" s="19">
        <v>3605052.19</v>
      </c>
      <c r="F13" s="19">
        <v>4415100.6300000008</v>
      </c>
      <c r="G13" s="19">
        <v>3199387.77</v>
      </c>
      <c r="H13" s="19">
        <v>3199387.77</v>
      </c>
      <c r="I13" s="19">
        <v>3199387.77</v>
      </c>
      <c r="J13" s="15"/>
      <c r="K13" s="22" t="s">
        <v>69</v>
      </c>
      <c r="L13" s="22" t="s">
        <v>64</v>
      </c>
      <c r="M13" s="22" t="s">
        <v>73</v>
      </c>
      <c r="N13" s="15">
        <v>100</v>
      </c>
      <c r="O13" s="15"/>
      <c r="P13" s="15"/>
      <c r="Q13" s="24">
        <v>0</v>
      </c>
      <c r="R13" s="15"/>
      <c r="S13" s="15"/>
    </row>
    <row r="14" spans="1:19" x14ac:dyDescent="0.2">
      <c r="A14" s="15" t="s">
        <v>48</v>
      </c>
      <c r="B14" s="15"/>
      <c r="C14" s="15" t="s">
        <v>49</v>
      </c>
      <c r="D14" s="15">
        <v>15</v>
      </c>
      <c r="E14" s="17">
        <v>3605052.19</v>
      </c>
      <c r="F14" s="17">
        <v>4415100.6300000008</v>
      </c>
      <c r="G14" s="17">
        <v>3199387.77</v>
      </c>
      <c r="H14" s="17">
        <v>3199387.77</v>
      </c>
      <c r="I14" s="17">
        <v>3199387.77</v>
      </c>
      <c r="J14" s="22" t="s">
        <v>57</v>
      </c>
      <c r="K14" s="15"/>
      <c r="L14" s="15"/>
      <c r="M14" s="15"/>
      <c r="N14" s="15"/>
      <c r="O14" s="15"/>
      <c r="P14" s="15"/>
      <c r="Q14" s="15"/>
      <c r="R14" s="15"/>
      <c r="S14" s="15"/>
    </row>
    <row r="15" spans="1:19" x14ac:dyDescent="0.2">
      <c r="A15" s="18" t="s">
        <v>50</v>
      </c>
      <c r="B15" s="18"/>
      <c r="C15" s="18">
        <v>21115</v>
      </c>
      <c r="D15" s="18" t="s">
        <v>43</v>
      </c>
      <c r="E15" s="19">
        <v>5055622.9000000004</v>
      </c>
      <c r="F15" s="19">
        <v>3053497.8100000024</v>
      </c>
      <c r="G15" s="19">
        <v>1622533.56</v>
      </c>
      <c r="H15" s="19">
        <v>1622533.56</v>
      </c>
      <c r="I15" s="19">
        <v>1622533.56</v>
      </c>
      <c r="J15" s="15"/>
      <c r="K15" s="22" t="s">
        <v>70</v>
      </c>
      <c r="L15" s="22" t="s">
        <v>64</v>
      </c>
      <c r="M15" s="22" t="s">
        <v>73</v>
      </c>
      <c r="N15" s="15">
        <v>100</v>
      </c>
      <c r="O15" s="15"/>
      <c r="P15" s="15"/>
      <c r="Q15" s="24">
        <f>(6/12)*100</f>
        <v>50</v>
      </c>
      <c r="R15" s="15"/>
      <c r="S15" s="15"/>
    </row>
    <row r="16" spans="1:19" x14ac:dyDescent="0.2">
      <c r="A16" s="15" t="s">
        <v>50</v>
      </c>
      <c r="B16" s="15"/>
      <c r="C16" s="15" t="s">
        <v>51</v>
      </c>
      <c r="D16" s="15">
        <v>15</v>
      </c>
      <c r="E16" s="17">
        <v>5055622.9000000004</v>
      </c>
      <c r="F16" s="17">
        <v>3053497.8100000024</v>
      </c>
      <c r="G16" s="17">
        <v>1622533.56</v>
      </c>
      <c r="H16" s="17">
        <v>1622533.56</v>
      </c>
      <c r="I16" s="17">
        <v>1622533.56</v>
      </c>
      <c r="J16" s="22" t="s">
        <v>57</v>
      </c>
      <c r="K16" s="15"/>
      <c r="L16" s="15"/>
      <c r="M16" s="15"/>
      <c r="N16" s="15"/>
      <c r="O16" s="15"/>
      <c r="P16" s="15"/>
      <c r="Q16" s="15"/>
      <c r="R16" s="15"/>
      <c r="S16" s="15"/>
    </row>
    <row r="17" spans="1:19" x14ac:dyDescent="0.2">
      <c r="A17" s="18" t="s">
        <v>52</v>
      </c>
      <c r="B17" s="18"/>
      <c r="C17" s="18">
        <v>21115</v>
      </c>
      <c r="D17" s="18" t="s">
        <v>43</v>
      </c>
      <c r="E17" s="19">
        <v>68599790.440000013</v>
      </c>
      <c r="F17" s="19">
        <v>75905713.12000002</v>
      </c>
      <c r="G17" s="19">
        <v>47442320.929999992</v>
      </c>
      <c r="H17" s="19">
        <v>47442320.929999992</v>
      </c>
      <c r="I17" s="19">
        <v>47442320.929999992</v>
      </c>
      <c r="J17" s="22"/>
      <c r="K17" s="22" t="s">
        <v>71</v>
      </c>
      <c r="L17" s="22" t="s">
        <v>74</v>
      </c>
      <c r="M17" s="22" t="s">
        <v>75</v>
      </c>
      <c r="N17" s="15">
        <v>99.75</v>
      </c>
      <c r="O17" s="15"/>
      <c r="P17" s="24">
        <v>1909</v>
      </c>
      <c r="Q17" s="24">
        <f>(1909/2016)*100</f>
        <v>94.692460317460316</v>
      </c>
      <c r="R17" s="15"/>
      <c r="S17" s="15"/>
    </row>
    <row r="18" spans="1:19" x14ac:dyDescent="0.2">
      <c r="A18" s="15" t="s">
        <v>52</v>
      </c>
      <c r="B18" s="15"/>
      <c r="C18" s="15" t="s">
        <v>53</v>
      </c>
      <c r="D18" s="15">
        <v>15</v>
      </c>
      <c r="E18" s="17">
        <v>68599790.440000013</v>
      </c>
      <c r="F18" s="17">
        <v>75720713.12000002</v>
      </c>
      <c r="G18" s="17">
        <v>47287320.929999992</v>
      </c>
      <c r="H18" s="17">
        <v>47287320.929999992</v>
      </c>
      <c r="I18" s="17">
        <v>47287320.929999992</v>
      </c>
      <c r="J18" s="22" t="s">
        <v>57</v>
      </c>
      <c r="K18" s="15"/>
      <c r="L18" s="15"/>
      <c r="M18" s="15"/>
      <c r="N18" s="15"/>
      <c r="O18" s="15"/>
      <c r="P18" s="15"/>
      <c r="Q18" s="15"/>
      <c r="R18" s="15"/>
      <c r="S18" s="15"/>
    </row>
    <row r="19" spans="1:19" x14ac:dyDescent="0.2">
      <c r="A19" s="18" t="s">
        <v>54</v>
      </c>
      <c r="B19" s="18"/>
      <c r="C19" s="18">
        <v>21115</v>
      </c>
      <c r="D19" s="18" t="s">
        <v>43</v>
      </c>
      <c r="E19" s="19">
        <v>8493961.1899999995</v>
      </c>
      <c r="F19" s="19">
        <v>8923060.4299999978</v>
      </c>
      <c r="G19" s="19">
        <v>5646669.8800000008</v>
      </c>
      <c r="H19" s="19">
        <v>5646669.8800000008</v>
      </c>
      <c r="I19" s="19">
        <v>5646669.8800000008</v>
      </c>
      <c r="J19" s="15"/>
      <c r="K19" s="22" t="s">
        <v>72</v>
      </c>
      <c r="L19" s="22" t="s">
        <v>74</v>
      </c>
      <c r="M19" s="22" t="s">
        <v>76</v>
      </c>
      <c r="N19" s="15">
        <v>100</v>
      </c>
      <c r="O19" s="15"/>
      <c r="P19" s="15">
        <v>2092</v>
      </c>
      <c r="Q19" s="24">
        <f>(2092/3200)*100</f>
        <v>65.375</v>
      </c>
      <c r="R19" s="15"/>
      <c r="S19" s="15"/>
    </row>
    <row r="20" spans="1:19" x14ac:dyDescent="0.2">
      <c r="A20" s="15" t="s">
        <v>54</v>
      </c>
      <c r="B20" s="15"/>
      <c r="C20" s="15" t="s">
        <v>55</v>
      </c>
      <c r="D20" s="15">
        <v>15</v>
      </c>
      <c r="E20" s="17">
        <v>8493961.1899999995</v>
      </c>
      <c r="F20" s="17">
        <v>8923060.4299999978</v>
      </c>
      <c r="G20" s="17">
        <v>5646669.8800000008</v>
      </c>
      <c r="H20" s="17">
        <v>5646669.8800000008</v>
      </c>
      <c r="I20" s="17">
        <v>5646669.8800000008</v>
      </c>
      <c r="J20" s="22" t="s">
        <v>57</v>
      </c>
      <c r="K20" s="15"/>
      <c r="L20" s="15"/>
      <c r="M20" s="15"/>
      <c r="N20" s="15"/>
      <c r="O20" s="15"/>
      <c r="P20" s="15"/>
      <c r="Q20" s="15"/>
      <c r="R20" s="15"/>
      <c r="S20" s="15"/>
    </row>
    <row r="21" spans="1:19" x14ac:dyDescent="0.2">
      <c r="A21" s="15"/>
      <c r="B21" s="15"/>
      <c r="C21" s="15"/>
      <c r="D21" s="15"/>
      <c r="E21" s="15"/>
      <c r="F21" s="15"/>
      <c r="G21" s="15"/>
      <c r="H21" s="15"/>
      <c r="I21" s="15"/>
      <c r="J21" s="15"/>
      <c r="K21" s="15"/>
      <c r="L21" s="15"/>
      <c r="M21" s="15"/>
      <c r="N21" s="15"/>
      <c r="O21" s="15"/>
      <c r="P21" s="15"/>
      <c r="Q21" s="15"/>
      <c r="R21" s="15"/>
      <c r="S21" s="15"/>
    </row>
    <row r="22" spans="1:19" x14ac:dyDescent="0.2">
      <c r="A22" s="15"/>
      <c r="B22" s="15"/>
      <c r="C22" s="15"/>
      <c r="D22" s="15"/>
      <c r="E22" s="15"/>
      <c r="F22" s="15"/>
      <c r="G22" s="15"/>
      <c r="H22" s="15"/>
      <c r="I22" s="15"/>
      <c r="J22" s="15"/>
      <c r="K22" s="15"/>
      <c r="L22" s="15"/>
      <c r="M22" s="15"/>
      <c r="N22" s="15"/>
      <c r="O22" s="15"/>
      <c r="P22" s="15"/>
      <c r="Q22" s="15"/>
      <c r="R22" s="15"/>
      <c r="S22" s="15"/>
    </row>
    <row r="23" spans="1:19" x14ac:dyDescent="0.2">
      <c r="A23" s="21"/>
      <c r="B23" s="21"/>
      <c r="C23" s="21"/>
      <c r="D23" s="21"/>
      <c r="E23" s="21"/>
      <c r="F23" s="21"/>
      <c r="G23" s="21"/>
      <c r="H23" s="21"/>
      <c r="I23" s="21"/>
      <c r="J23" s="21"/>
      <c r="K23" s="21"/>
      <c r="L23" s="21"/>
      <c r="M23" s="21"/>
      <c r="N23" s="21"/>
      <c r="O23" s="21"/>
      <c r="P23" s="21"/>
      <c r="Q23" s="21"/>
      <c r="R23" s="21"/>
      <c r="S23" s="21"/>
    </row>
  </sheetData>
  <mergeCells count="16">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rintOptions horizontalCentered="1"/>
  <pageMargins left="0.31496062992125984" right="0.31496062992125984" top="0.35433070866141736" bottom="0.35433070866141736" header="0.31496062992125984" footer="0.31496062992125984"/>
  <pageSetup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opLeftCell="A4" workbookViewId="0">
      <selection activeCell="A17" sqref="A17"/>
    </sheetView>
  </sheetViews>
  <sheetFormatPr baseColWidth="10" defaultColWidth="143.6640625" defaultRowHeight="15.75" x14ac:dyDescent="0.2"/>
  <cols>
    <col min="1" max="16384" width="143.6640625" style="7"/>
  </cols>
  <sheetData>
    <row r="1" spans="1:1" x14ac:dyDescent="0.2">
      <c r="A1" s="6" t="s">
        <v>0</v>
      </c>
    </row>
    <row r="2" spans="1:1" ht="78.75" x14ac:dyDescent="0.2">
      <c r="A2" s="4" t="s">
        <v>35</v>
      </c>
    </row>
    <row r="3" spans="1:1" ht="31.5" x14ac:dyDescent="0.2">
      <c r="A3" s="4" t="s">
        <v>36</v>
      </c>
    </row>
    <row r="4" spans="1:1" x14ac:dyDescent="0.2">
      <c r="A4" s="4" t="s">
        <v>14</v>
      </c>
    </row>
    <row r="5" spans="1:1" ht="31.5" x14ac:dyDescent="0.2">
      <c r="A5" s="4" t="s">
        <v>15</v>
      </c>
    </row>
    <row r="6" spans="1:1" x14ac:dyDescent="0.2">
      <c r="A6" s="5" t="s">
        <v>16</v>
      </c>
    </row>
    <row r="7" spans="1:1" x14ac:dyDescent="0.2">
      <c r="A7" s="5" t="s">
        <v>17</v>
      </c>
    </row>
    <row r="8" spans="1:1" x14ac:dyDescent="0.2">
      <c r="A8" s="5" t="s">
        <v>18</v>
      </c>
    </row>
    <row r="9" spans="1:1" x14ac:dyDescent="0.2">
      <c r="A9" s="5" t="s">
        <v>19</v>
      </c>
    </row>
    <row r="10" spans="1:1" x14ac:dyDescent="0.2">
      <c r="A10" s="5" t="s">
        <v>20</v>
      </c>
    </row>
    <row r="11" spans="1:1" x14ac:dyDescent="0.2">
      <c r="A11" s="4" t="s">
        <v>21</v>
      </c>
    </row>
    <row r="12" spans="1:1" x14ac:dyDescent="0.2">
      <c r="A12" s="4" t="s">
        <v>22</v>
      </c>
    </row>
    <row r="13" spans="1:1" x14ac:dyDescent="0.2">
      <c r="A13" s="4" t="s">
        <v>29</v>
      </c>
    </row>
    <row r="14" spans="1:1" x14ac:dyDescent="0.2">
      <c r="A14" s="4" t="s">
        <v>30</v>
      </c>
    </row>
    <row r="15" spans="1:1" x14ac:dyDescent="0.2">
      <c r="A15" s="8" t="s">
        <v>31</v>
      </c>
    </row>
    <row r="16" spans="1:1" x14ac:dyDescent="0.2">
      <c r="A16" s="8" t="s">
        <v>32</v>
      </c>
    </row>
    <row r="17" spans="1:1" x14ac:dyDescent="0.2">
      <c r="A17" s="8" t="s">
        <v>33</v>
      </c>
    </row>
    <row r="18" spans="1:1" ht="31.5" x14ac:dyDescent="0.2">
      <c r="A18" s="4" t="s">
        <v>34</v>
      </c>
    </row>
    <row r="19" spans="1:1" ht="31.5" x14ac:dyDescent="0.2">
      <c r="A19" s="4" t="s">
        <v>39</v>
      </c>
    </row>
    <row r="20" spans="1:1" ht="63" x14ac:dyDescent="0.2">
      <c r="A20" s="4" t="s">
        <v>41</v>
      </c>
    </row>
    <row r="21" spans="1:1" x14ac:dyDescent="0.2">
      <c r="A21" s="9" t="s">
        <v>1</v>
      </c>
    </row>
    <row r="22" spans="1:1" ht="47.25" x14ac:dyDescent="0.2">
      <c r="A22" s="4" t="s">
        <v>37</v>
      </c>
    </row>
    <row r="24" spans="1:1" x14ac:dyDescent="0.2">
      <c r="A24" s="10"/>
    </row>
    <row r="25" spans="1:1" x14ac:dyDescent="0.2">
      <c r="A25" s="11"/>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purl.org/dc/elements/1.1/"/>
    <ds:schemaRef ds:uri="http://www.w3.org/XML/1998/namespace"/>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JCLS</cp:lastModifiedBy>
  <cp:lastPrinted>2018-10-30T17:55:59Z</cp:lastPrinted>
  <dcterms:created xsi:type="dcterms:W3CDTF">2014-10-22T05:35:08Z</dcterms:created>
  <dcterms:modified xsi:type="dcterms:W3CDTF">2018-10-30T17:57:22Z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